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elmor\OneDrive\Escritorio\Semestre Feb-Julio 2023\LISTAS CALIFICACIONES SGI\"/>
    </mc:Choice>
  </mc:AlternateContent>
  <xr:revisionPtr revIDLastSave="0" documentId="13_ncr:1_{AEC3015E-087F-4BFF-9099-CCD72C7ECB5C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ADMON FINANCIERA 2" sheetId="1" r:id="rId1"/>
    <sheet name="Mate Financiera 405 A" sheetId="3" r:id="rId2"/>
    <sheet name="Mate Financiera 405 B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O58" i="4" s="1"/>
  <c r="N55" i="4"/>
  <c r="M55" i="4"/>
  <c r="L55" i="4"/>
  <c r="K55" i="4"/>
  <c r="J55" i="4"/>
  <c r="P54" i="4"/>
  <c r="O54" i="4"/>
  <c r="O57" i="4" s="1"/>
  <c r="N54" i="4"/>
  <c r="M54" i="4"/>
  <c r="M57" i="4" s="1"/>
  <c r="L54" i="4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6" i="4"/>
  <c r="P56" i="3"/>
  <c r="O56" i="3"/>
  <c r="N56" i="3"/>
  <c r="M56" i="3"/>
  <c r="L56" i="3"/>
  <c r="K56" i="3"/>
  <c r="J56" i="3"/>
  <c r="P55" i="3"/>
  <c r="P58" i="3" s="1"/>
  <c r="O55" i="3"/>
  <c r="O58" i="3" s="1"/>
  <c r="N55" i="3"/>
  <c r="M55" i="3"/>
  <c r="L55" i="3"/>
  <c r="K55" i="3"/>
  <c r="K58" i="3" s="1"/>
  <c r="J55" i="3"/>
  <c r="P54" i="3"/>
  <c r="P57" i="3" s="1"/>
  <c r="O54" i="3"/>
  <c r="O57" i="3" s="1"/>
  <c r="N54" i="3"/>
  <c r="M54" i="3"/>
  <c r="L54" i="3"/>
  <c r="K54" i="3"/>
  <c r="K57" i="3" s="1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M58" i="4" l="1"/>
  <c r="L57" i="3"/>
  <c r="L58" i="3"/>
  <c r="K58" i="4"/>
  <c r="K57" i="4"/>
  <c r="J57" i="3"/>
  <c r="L57" i="4"/>
  <c r="L58" i="4"/>
  <c r="P58" i="4"/>
  <c r="P57" i="4"/>
  <c r="M58" i="3"/>
  <c r="N58" i="4"/>
  <c r="M57" i="3"/>
  <c r="J58" i="3"/>
  <c r="N58" i="3"/>
  <c r="J57" i="4"/>
  <c r="N57" i="4"/>
  <c r="P58" i="5"/>
  <c r="Q56" i="3"/>
  <c r="N57" i="3"/>
  <c r="Q56" i="5"/>
  <c r="Q56" i="6"/>
  <c r="M58" i="6"/>
  <c r="O58" i="6"/>
  <c r="Q54" i="6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<sst xmlns="http://schemas.openxmlformats.org/spreadsheetml/2006/main" count="548" uniqueCount="200">
  <si>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</si>
  <si>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</si>
  <si>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</si>
  <si>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</si>
  <si>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</si>
  <si>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</si>
  <si>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</si>
  <si>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</si>
  <si>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</si>
  <si>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</si>
  <si>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</si>
  <si>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</si>
  <si>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</si>
  <si>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</si>
  <si>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</si>
  <si>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</si>
  <si>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</si>
  <si>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</si>
  <si>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</si>
  <si>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</si>
  <si>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</si>
  <si>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</si>
  <si>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</si>
  <si>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</si>
  <si>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201u0134</t>
  </si>
  <si>
    <t>201U0419</t>
  </si>
  <si>
    <t>201U0133</t>
  </si>
  <si>
    <t>181U243</t>
  </si>
  <si>
    <t>201U0135</t>
  </si>
  <si>
    <t>201U0136</t>
  </si>
  <si>
    <t>201U0138</t>
  </si>
  <si>
    <t>201U0139</t>
  </si>
  <si>
    <t>201U0143</t>
  </si>
  <si>
    <t xml:space="preserve"> 191U0270</t>
  </si>
  <si>
    <t>201U0431</t>
  </si>
  <si>
    <t>201U0149</t>
  </si>
  <si>
    <t>201U0150</t>
  </si>
  <si>
    <t>201U0153</t>
  </si>
  <si>
    <t>201U0154</t>
  </si>
  <si>
    <t>201U0155</t>
  </si>
  <si>
    <t>201U0156</t>
  </si>
  <si>
    <t>201U0158</t>
  </si>
  <si>
    <t>201U0243</t>
  </si>
  <si>
    <t>201U0516</t>
  </si>
  <si>
    <t>201U0491</t>
  </si>
  <si>
    <t>201U0159</t>
  </si>
  <si>
    <t>201U0160</t>
  </si>
  <si>
    <t>201U0161</t>
  </si>
  <si>
    <t>201U0518</t>
  </si>
  <si>
    <t>201U0163</t>
  </si>
  <si>
    <t>AVILA ARVEA STEFANY ANDREA</t>
  </si>
  <si>
    <t>CHONTAL PELAYO VICTOR MANUEL</t>
  </si>
  <si>
    <t>CANELA OLIVER ALEXANDRA</t>
  </si>
  <si>
    <t>CINTA CRUZ SAURI EMMANUEL</t>
  </si>
  <si>
    <t>DOMINGUEZ CAMPECHANO ELIZABETH</t>
  </si>
  <si>
    <t>DOMINGUEZ PROMTOR CORAL</t>
  </si>
  <si>
    <t>ESCRIBANO RODRIGUEZ EDGAR OMAR</t>
  </si>
  <si>
    <t>FARIAS POUCHOULEN SAHIAN</t>
  </si>
  <si>
    <t>GRACIA MARTINEZ GUSTAVO RODOLFO</t>
  </si>
  <si>
    <t>ROJAS ABRAJAN LUIS FERNANDO</t>
  </si>
  <si>
    <t>PAEZ SANTOS YOLIVEY</t>
  </si>
  <si>
    <t>PEREZ MARTINEZ LIZBETH JOALY</t>
  </si>
  <si>
    <t>PEREZ USCANGA MARIELLA YAMILLETH</t>
  </si>
  <si>
    <t>PUCHETA MIROS MAYRA GUADALUPE</t>
  </si>
  <si>
    <t>QUINTO TOME MARISOL DE JESUS</t>
  </si>
  <si>
    <t>RODRIGUEZ XALATE SANDRA ITZEL</t>
  </si>
  <si>
    <t>ROQUE NAVARRETE DAYSEE GUADALUPE</t>
  </si>
  <si>
    <t>SANCHEZ HERNANDEZ URIEL DEL ANGEL</t>
  </si>
  <si>
    <t>SEBA POLITO ITZEL</t>
  </si>
  <si>
    <t>SERRANO SALAZAR ANDREA</t>
  </si>
  <si>
    <t>SINTA GONZALEZ AELEEN INES</t>
  </si>
  <si>
    <t>SINTA TEMICH GABRIELA</t>
  </si>
  <si>
    <t>TENORIO JIMENEZ ALBA ITZEL</t>
  </si>
  <si>
    <t>TEPACH ARRES MARIA GUADALUPE</t>
  </si>
  <si>
    <t>TORRES PIÑA LUISA ARTURINA</t>
  </si>
  <si>
    <t>TURRENT HERNANDEZ LILLIANA DEL CARMEN</t>
  </si>
  <si>
    <t>201U0165</t>
  </si>
  <si>
    <t>201U0318</t>
  </si>
  <si>
    <t>201U0166</t>
  </si>
  <si>
    <t>201U0167</t>
  </si>
  <si>
    <t>201U0452</t>
  </si>
  <si>
    <t>201U0164</t>
  </si>
  <si>
    <t>VELASCO CHIMA YURIDIA</t>
  </si>
  <si>
    <t>VILLEGAS COBAXIN MARIA JOSE</t>
  </si>
  <si>
    <t>XALATE MENDOZA MARIA FERNANDA</t>
  </si>
  <si>
    <t>XOLO BAXIN YURI DIANA</t>
  </si>
  <si>
    <t>XOLO CUAZOZON SAMUEL ISAI</t>
  </si>
  <si>
    <t>MIROS HERRERA ADELINE</t>
  </si>
  <si>
    <t>Admon Financiera 2</t>
  </si>
  <si>
    <t>605 A</t>
  </si>
  <si>
    <t>Febrero-julio 2023</t>
  </si>
  <si>
    <t>L.A. Carlos de Jesus Morteo Peña</t>
  </si>
  <si>
    <t>211U0219</t>
  </si>
  <si>
    <t>211U0617</t>
  </si>
  <si>
    <t>211U0224</t>
  </si>
  <si>
    <t>211U0647</t>
  </si>
  <si>
    <t>211U0241</t>
  </si>
  <si>
    <t>221U0615</t>
  </si>
  <si>
    <t>211U0239</t>
  </si>
  <si>
    <t>211U0253</t>
  </si>
  <si>
    <t>211U0265</t>
  </si>
  <si>
    <t>211U0266</t>
  </si>
  <si>
    <t>211U0268</t>
  </si>
  <si>
    <t>211U0271</t>
  </si>
  <si>
    <t>211U0274</t>
  </si>
  <si>
    <t>211U0276</t>
  </si>
  <si>
    <t>211U0278</t>
  </si>
  <si>
    <t>211U0280</t>
  </si>
  <si>
    <t>Cansino Chiguil Karla Vanessa</t>
  </si>
  <si>
    <t>Castro Xala Aixa Michelle</t>
  </si>
  <si>
    <t>Chiguil Pucheta Andrea Lizeth</t>
  </si>
  <si>
    <t>Cruz Contreras Dallians</t>
  </si>
  <si>
    <t>Isidoro Coyolt Brayan</t>
  </si>
  <si>
    <t>Ixba Chontal Perla del Carmen</t>
  </si>
  <si>
    <t>Gutiérrez Hervis Alondra</t>
  </si>
  <si>
    <t>Noriega Cardenas Evelyn Nicol</t>
  </si>
  <si>
    <t>Pretelin Fonseca María Jose</t>
  </si>
  <si>
    <t>Pucheta Velasco Daniel</t>
  </si>
  <si>
    <t>Resendiz Cobaxin Brad Hilario</t>
  </si>
  <si>
    <t>Reyes Torres Jalil</t>
  </si>
  <si>
    <t>Salas Baxin Danahi</t>
  </si>
  <si>
    <t>Sinaca Ruiz Maritza Jaqueline</t>
  </si>
  <si>
    <t>Tepach Cobaxin Lency María</t>
  </si>
  <si>
    <t>Tornado Hernandez Karen</t>
  </si>
  <si>
    <t>211u0208</t>
  </si>
  <si>
    <t>211u0210</t>
  </si>
  <si>
    <t>211u0212</t>
  </si>
  <si>
    <t>211u0214</t>
  </si>
  <si>
    <t>211u0215</t>
  </si>
  <si>
    <t>211u0217</t>
  </si>
  <si>
    <t>211u0437</t>
  </si>
  <si>
    <t>211u0234</t>
  </si>
  <si>
    <t>211u0223</t>
  </si>
  <si>
    <t>211u0225</t>
  </si>
  <si>
    <t>211u0226</t>
  </si>
  <si>
    <t>211u0229</t>
  </si>
  <si>
    <t>211u0235</t>
  </si>
  <si>
    <t>211u0236</t>
  </si>
  <si>
    <t>211u0243</t>
  </si>
  <si>
    <t>211u0618</t>
  </si>
  <si>
    <t>181u0266</t>
  </si>
  <si>
    <t>211u0242</t>
  </si>
  <si>
    <t>211u0249</t>
  </si>
  <si>
    <t>211u0616</t>
  </si>
  <si>
    <t>211u0252</t>
  </si>
  <si>
    <t>211u0254</t>
  </si>
  <si>
    <t>211u0255</t>
  </si>
  <si>
    <t>211u0256</t>
  </si>
  <si>
    <t>211u0260</t>
  </si>
  <si>
    <t>211u0270</t>
  </si>
  <si>
    <t>211u0272</t>
  </si>
  <si>
    <t>211u0273</t>
  </si>
  <si>
    <t>211u0598</t>
  </si>
  <si>
    <t>211u0279</t>
  </si>
  <si>
    <t>211u0284</t>
  </si>
  <si>
    <t>211u0614</t>
  </si>
  <si>
    <t>211u0286</t>
  </si>
  <si>
    <t>211u0289</t>
  </si>
  <si>
    <t>Ambros Málaga Diana Azucena</t>
  </si>
  <si>
    <t xml:space="preserve">Arres Paxtian Victor del Ángel </t>
  </si>
  <si>
    <t>Baxin Polito Fátima Alejandra</t>
  </si>
  <si>
    <t>Bustamante Fiscal Anahi</t>
  </si>
  <si>
    <t>Cabañas Villasana Renata (Juan Manuel)</t>
  </si>
  <si>
    <t>Cagal Xolo Gabriela</t>
  </si>
  <si>
    <t>Castellanos Carmona Angel</t>
  </si>
  <si>
    <t>Catemaxca Fiscal Isael</t>
  </si>
  <si>
    <t>Chibamba Ignot Estrella</t>
  </si>
  <si>
    <t>Chipol Xala Josué</t>
  </si>
  <si>
    <t>Chontal García Dania Yazaret</t>
  </si>
  <si>
    <t>Cruz Lobato Henry</t>
  </si>
  <si>
    <t xml:space="preserve">García Prado Alma Raquel </t>
  </si>
  <si>
    <t>Gonzales Antele Jose Andres</t>
  </si>
  <si>
    <t>Heriberto Lázaro Martinez</t>
  </si>
  <si>
    <t>Hernández Absalon Adriana</t>
  </si>
  <si>
    <t xml:space="preserve">López Muñoz Ivandro </t>
  </si>
  <si>
    <t>Izquierdo Carrión Ricardo</t>
  </si>
  <si>
    <t>Martínez Martínez Víctor Hugo</t>
  </si>
  <si>
    <t>Martinez Palma Yuridiana</t>
  </si>
  <si>
    <t xml:space="preserve">Morales Hernández Zazil-Ha </t>
  </si>
  <si>
    <t>Olea Catemaxca Kenia Sarahi</t>
  </si>
  <si>
    <t>Ortega Sánchez Ángel Andres</t>
  </si>
  <si>
    <t>Osorio Ixtepan Marcos</t>
  </si>
  <si>
    <t xml:space="preserve">Perez Escribano Laiza Concepcion </t>
  </si>
  <si>
    <t>Reyes Sosme Alex</t>
  </si>
  <si>
    <t>Rodríguez Marcial Heidi Angelica</t>
  </si>
  <si>
    <t xml:space="preserve">Sainz Chigüil Alejandra </t>
  </si>
  <si>
    <t>Sainz Prieto Marianne</t>
  </si>
  <si>
    <t>Tepox Chapol Rosa Yasmin</t>
  </si>
  <si>
    <t>Vázquez Cordero Carlos Yavet</t>
  </si>
  <si>
    <t>Velasco Contreras Gustavo</t>
  </si>
  <si>
    <t>Vergara Polito María Magdalena</t>
  </si>
  <si>
    <t>Xolo Tornado Lizbeth</t>
  </si>
  <si>
    <t xml:space="preserve">Matematicas Financieras </t>
  </si>
  <si>
    <t>405 A</t>
  </si>
  <si>
    <t>Febrero-Julio 2023</t>
  </si>
  <si>
    <t>405 B</t>
  </si>
  <si>
    <t>L.A. Carlos de Jesús Morteo Peña</t>
  </si>
  <si>
    <t xml:space="preserve"> Fiscal Catemaxca Isael</t>
  </si>
  <si>
    <t>201U0147</t>
  </si>
  <si>
    <t>Mendoza Sanchez Arlet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</si>
</sst>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13" zoomScale="84" zoomScaleNormal="84" workbookViewId="0">
      <selection activeCell="M40" sqref="M4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14.855468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6" t="s">
        <v>88</v>
      </c>
      <c r="E4" s="36"/>
      <c r="F4" s="36"/>
      <c r="G4" s="36"/>
      <c r="I4" t="s">
        <v>1</v>
      </c>
      <c r="J4" s="23" t="s">
        <v>89</v>
      </c>
      <c r="K4" s="23"/>
      <c r="M4" t="s">
        <v>2</v>
      </c>
      <c r="N4" s="24">
        <v>45099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90</v>
      </c>
      <c r="E6" s="23"/>
      <c r="F6" s="23"/>
      <c r="G6" s="23"/>
      <c r="I6" s="16" t="s">
        <v>22</v>
      </c>
      <c r="J6" s="16"/>
      <c r="K6" s="30" t="s">
        <v>91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24</v>
      </c>
      <c r="D9" s="21" t="s">
        <v>51</v>
      </c>
      <c r="E9" s="21"/>
      <c r="F9" s="21"/>
      <c r="G9" s="21"/>
      <c r="H9" s="21"/>
      <c r="I9" s="21"/>
      <c r="J9" s="4">
        <v>30</v>
      </c>
      <c r="K9" s="4">
        <v>30</v>
      </c>
      <c r="L9" s="4">
        <v>20</v>
      </c>
      <c r="M9" s="4">
        <v>70</v>
      </c>
      <c r="N9" s="4"/>
      <c r="O9" s="4"/>
      <c r="P9" s="4"/>
      <c r="Q9" s="10"/>
    </row>
    <row r="10" spans="2:18" x14ac:dyDescent="0.25">
      <c r="B10" s="6">
        <f>B9+1</f>
        <v>2</v>
      </c>
      <c r="C10" s="6" t="s">
        <v>25</v>
      </c>
      <c r="D10" s="26" t="s">
        <v>50</v>
      </c>
      <c r="E10" s="27"/>
      <c r="F10" s="27"/>
      <c r="G10" s="27"/>
      <c r="H10" s="27"/>
      <c r="I10" s="28"/>
      <c r="J10" s="4">
        <v>50</v>
      </c>
      <c r="K10" s="4">
        <v>50</v>
      </c>
      <c r="L10" s="4">
        <v>70</v>
      </c>
      <c r="M10" s="4">
        <v>70</v>
      </c>
      <c r="N10" s="4"/>
      <c r="O10" s="4"/>
      <c r="P10" s="4"/>
      <c r="Q10" s="10"/>
    </row>
    <row r="11" spans="2:18" x14ac:dyDescent="0.25">
      <c r="B11" s="6">
        <f t="shared" ref="B11:B53" si="0">B10+1</f>
        <v>3</v>
      </c>
      <c r="C11" s="6" t="s">
        <v>26</v>
      </c>
      <c r="D11" s="21" t="s">
        <v>52</v>
      </c>
      <c r="E11" s="21"/>
      <c r="F11" s="21"/>
      <c r="G11" s="21"/>
      <c r="H11" s="21"/>
      <c r="I11" s="21"/>
      <c r="J11" s="4">
        <v>40</v>
      </c>
      <c r="K11" s="4">
        <v>40</v>
      </c>
      <c r="L11" s="4">
        <v>20</v>
      </c>
      <c r="M11" s="4">
        <v>70</v>
      </c>
      <c r="N11" s="4"/>
      <c r="O11" s="4"/>
      <c r="P11" s="4"/>
      <c r="Q11" s="10"/>
    </row>
    <row r="12" spans="2:18" x14ac:dyDescent="0.25">
      <c r="B12" s="6">
        <f t="shared" si="0"/>
        <v>4</v>
      </c>
      <c r="C12" s="6" t="s">
        <v>27</v>
      </c>
      <c r="D12" s="21" t="s">
        <v>53</v>
      </c>
      <c r="E12" s="21"/>
      <c r="F12" s="21"/>
      <c r="G12" s="21"/>
      <c r="H12" s="21"/>
      <c r="I12" s="21"/>
      <c r="J12" s="4">
        <v>10</v>
      </c>
      <c r="K12" s="4">
        <v>10</v>
      </c>
      <c r="L12" s="4">
        <v>0</v>
      </c>
      <c r="M12" s="4">
        <v>0</v>
      </c>
      <c r="N12" s="4"/>
      <c r="O12" s="4"/>
      <c r="P12" s="4"/>
      <c r="Q12" s="10"/>
    </row>
    <row r="13" spans="2:18" x14ac:dyDescent="0.25">
      <c r="B13" s="6">
        <f t="shared" si="0"/>
        <v>5</v>
      </c>
      <c r="C13" s="6" t="s">
        <v>28</v>
      </c>
      <c r="D13" s="21" t="s">
        <v>54</v>
      </c>
      <c r="E13" s="21"/>
      <c r="F13" s="21"/>
      <c r="G13" s="21"/>
      <c r="H13" s="21"/>
      <c r="I13" s="21"/>
      <c r="J13" s="4">
        <v>55</v>
      </c>
      <c r="K13" s="4">
        <v>55</v>
      </c>
      <c r="L13" s="4">
        <v>70</v>
      </c>
      <c r="M13" s="4">
        <v>80</v>
      </c>
      <c r="N13" s="4"/>
      <c r="O13" s="4"/>
      <c r="P13" s="4"/>
      <c r="Q13" s="10"/>
    </row>
    <row r="14" spans="2:18" x14ac:dyDescent="0.25">
      <c r="B14" s="6">
        <f t="shared" si="0"/>
        <v>6</v>
      </c>
      <c r="C14" s="6" t="s">
        <v>29</v>
      </c>
      <c r="D14" s="21" t="s">
        <v>55</v>
      </c>
      <c r="E14" s="21"/>
      <c r="F14" s="21"/>
      <c r="G14" s="21"/>
      <c r="H14" s="21"/>
      <c r="I14" s="21"/>
      <c r="J14" s="4">
        <v>56</v>
      </c>
      <c r="K14" s="4">
        <v>56</v>
      </c>
      <c r="L14" s="4">
        <v>45</v>
      </c>
      <c r="M14" s="4">
        <v>80</v>
      </c>
      <c r="N14" s="4"/>
      <c r="O14" s="4"/>
      <c r="P14" s="4"/>
      <c r="Q14" s="10"/>
    </row>
    <row r="15" spans="2:18" x14ac:dyDescent="0.25">
      <c r="B15" s="6">
        <f t="shared" si="0"/>
        <v>7</v>
      </c>
      <c r="C15" s="6" t="s">
        <v>30</v>
      </c>
      <c r="D15" s="21" t="s">
        <v>56</v>
      </c>
      <c r="E15" s="21"/>
      <c r="F15" s="21"/>
      <c r="G15" s="21"/>
      <c r="H15" s="21"/>
      <c r="I15" s="21"/>
      <c r="J15" s="4">
        <v>70</v>
      </c>
      <c r="K15" s="4">
        <v>70</v>
      </c>
      <c r="L15" s="4">
        <v>70</v>
      </c>
      <c r="M15" s="4">
        <v>80</v>
      </c>
      <c r="N15" s="4"/>
      <c r="O15" s="4"/>
      <c r="P15" s="4"/>
      <c r="Q15" s="10"/>
    </row>
    <row r="16" spans="2:18" x14ac:dyDescent="0.25">
      <c r="B16" s="6">
        <f t="shared" si="0"/>
        <v>8</v>
      </c>
      <c r="C16" s="6" t="s">
        <v>31</v>
      </c>
      <c r="D16" s="21" t="s">
        <v>57</v>
      </c>
      <c r="E16" s="21"/>
      <c r="F16" s="21"/>
      <c r="G16" s="21"/>
      <c r="H16" s="21"/>
      <c r="I16" s="21"/>
      <c r="J16" s="4">
        <v>70</v>
      </c>
      <c r="K16" s="4">
        <v>70</v>
      </c>
      <c r="L16" s="4">
        <v>25</v>
      </c>
      <c r="M16" s="4">
        <v>80</v>
      </c>
      <c r="N16" s="4"/>
      <c r="O16" s="4"/>
      <c r="P16" s="4"/>
      <c r="Q16" s="10"/>
    </row>
    <row r="17" spans="2:17" x14ac:dyDescent="0.25">
      <c r="B17" s="6">
        <f t="shared" si="0"/>
        <v>9</v>
      </c>
      <c r="C17" s="6" t="s">
        <v>32</v>
      </c>
      <c r="D17" s="21" t="s">
        <v>58</v>
      </c>
      <c r="E17" s="21"/>
      <c r="F17" s="21"/>
      <c r="G17" s="21"/>
      <c r="H17" s="21"/>
      <c r="I17" s="21"/>
      <c r="J17" s="4">
        <v>70</v>
      </c>
      <c r="K17" s="4">
        <v>70</v>
      </c>
      <c r="L17" s="4">
        <v>80</v>
      </c>
      <c r="M17" s="4">
        <v>80</v>
      </c>
      <c r="N17" s="4"/>
      <c r="O17" s="4"/>
      <c r="P17" s="4"/>
      <c r="Q17" s="10"/>
    </row>
    <row r="18" spans="2:17" x14ac:dyDescent="0.25">
      <c r="B18" s="6">
        <f t="shared" si="0"/>
        <v>10</v>
      </c>
      <c r="C18" s="6" t="s">
        <v>33</v>
      </c>
      <c r="D18" s="21" t="s">
        <v>59</v>
      </c>
      <c r="E18" s="21"/>
      <c r="F18" s="21"/>
      <c r="G18" s="21"/>
      <c r="H18" s="21"/>
      <c r="I18" s="21"/>
      <c r="J18" s="4">
        <v>20</v>
      </c>
      <c r="K18" s="4">
        <v>20</v>
      </c>
      <c r="L18" s="4">
        <v>20</v>
      </c>
      <c r="M18" s="4">
        <v>80</v>
      </c>
      <c r="N18" s="4"/>
      <c r="O18" s="4"/>
      <c r="P18" s="4"/>
      <c r="Q18" s="10"/>
    </row>
    <row r="19" spans="2:17" x14ac:dyDescent="0.25">
      <c r="B19" s="6">
        <f t="shared" si="0"/>
        <v>11</v>
      </c>
      <c r="C19" s="6" t="s">
        <v>34</v>
      </c>
      <c r="D19" s="21" t="s">
        <v>60</v>
      </c>
      <c r="E19" s="21"/>
      <c r="F19" s="21"/>
      <c r="G19" s="21"/>
      <c r="H19" s="21"/>
      <c r="I19" s="21"/>
      <c r="J19" s="4">
        <v>80</v>
      </c>
      <c r="K19" s="4">
        <v>80</v>
      </c>
      <c r="L19" s="4">
        <v>70</v>
      </c>
      <c r="M19" s="4">
        <v>90</v>
      </c>
      <c r="N19" s="4"/>
      <c r="O19" s="4"/>
      <c r="P19" s="4"/>
      <c r="Q19" s="10"/>
    </row>
    <row r="20" spans="2:17" x14ac:dyDescent="0.25">
      <c r="B20" s="6">
        <f t="shared" si="0"/>
        <v>12</v>
      </c>
      <c r="C20" s="6" t="s">
        <v>35</v>
      </c>
      <c r="D20" s="21" t="s">
        <v>61</v>
      </c>
      <c r="E20" s="21"/>
      <c r="F20" s="21"/>
      <c r="G20" s="21"/>
      <c r="H20" s="21"/>
      <c r="I20" s="21"/>
      <c r="J20" s="4">
        <v>10</v>
      </c>
      <c r="K20" s="4">
        <v>10</v>
      </c>
      <c r="L20" s="4">
        <v>0</v>
      </c>
      <c r="M20" s="4">
        <v>80</v>
      </c>
      <c r="N20" s="4"/>
      <c r="O20" s="4"/>
      <c r="P20" s="4"/>
      <c r="Q20" s="10"/>
    </row>
    <row r="21" spans="2:17" x14ac:dyDescent="0.25">
      <c r="B21" s="6">
        <f t="shared" si="0"/>
        <v>13</v>
      </c>
      <c r="C21" s="6" t="s">
        <v>36</v>
      </c>
      <c r="D21" s="21" t="s">
        <v>62</v>
      </c>
      <c r="E21" s="21"/>
      <c r="F21" s="21"/>
      <c r="G21" s="21"/>
      <c r="H21" s="21"/>
      <c r="I21" s="21"/>
      <c r="J21" s="4">
        <v>54</v>
      </c>
      <c r="K21" s="4">
        <v>54</v>
      </c>
      <c r="L21" s="4">
        <v>25</v>
      </c>
      <c r="M21" s="4">
        <v>80</v>
      </c>
      <c r="N21" s="4"/>
      <c r="O21" s="4"/>
      <c r="P21" s="4"/>
      <c r="Q21" s="10"/>
    </row>
    <row r="22" spans="2:17" x14ac:dyDescent="0.25">
      <c r="B22" s="6">
        <f t="shared" si="0"/>
        <v>14</v>
      </c>
      <c r="C22" s="6" t="s">
        <v>37</v>
      </c>
      <c r="D22" s="21" t="s">
        <v>63</v>
      </c>
      <c r="E22" s="21"/>
      <c r="F22" s="21"/>
      <c r="G22" s="21"/>
      <c r="H22" s="21"/>
      <c r="I22" s="21"/>
      <c r="J22" s="4">
        <v>60</v>
      </c>
      <c r="K22" s="4">
        <v>60</v>
      </c>
      <c r="L22" s="4">
        <v>70</v>
      </c>
      <c r="M22" s="4">
        <v>80</v>
      </c>
      <c r="N22" s="4"/>
      <c r="O22" s="4"/>
      <c r="P22" s="4"/>
      <c r="Q22" s="10"/>
    </row>
    <row r="23" spans="2:17" x14ac:dyDescent="0.25">
      <c r="B23" s="6">
        <f t="shared" si="0"/>
        <v>15</v>
      </c>
      <c r="C23" s="6" t="s">
        <v>38</v>
      </c>
      <c r="D23" s="21" t="s">
        <v>64</v>
      </c>
      <c r="E23" s="21"/>
      <c r="F23" s="21"/>
      <c r="G23" s="21"/>
      <c r="H23" s="21"/>
      <c r="I23" s="21"/>
      <c r="J23" s="4">
        <v>20</v>
      </c>
      <c r="K23" s="4">
        <v>20</v>
      </c>
      <c r="L23" s="4">
        <v>20</v>
      </c>
      <c r="M23" s="4">
        <v>80</v>
      </c>
      <c r="N23" s="4"/>
      <c r="O23" s="4"/>
      <c r="P23" s="4"/>
      <c r="Q23" s="10"/>
    </row>
    <row r="24" spans="2:17" x14ac:dyDescent="0.25">
      <c r="B24" s="6">
        <f t="shared" si="0"/>
        <v>16</v>
      </c>
      <c r="C24" s="6" t="s">
        <v>39</v>
      </c>
      <c r="D24" s="21" t="s">
        <v>65</v>
      </c>
      <c r="E24" s="21"/>
      <c r="F24" s="21"/>
      <c r="G24" s="21"/>
      <c r="H24" s="21"/>
      <c r="I24" s="21"/>
      <c r="J24" s="4">
        <v>25</v>
      </c>
      <c r="K24" s="4">
        <v>25</v>
      </c>
      <c r="L24" s="4">
        <v>20</v>
      </c>
      <c r="M24" s="4">
        <v>80</v>
      </c>
      <c r="N24" s="4"/>
      <c r="O24" s="4"/>
      <c r="P24" s="4"/>
      <c r="Q24" s="10"/>
    </row>
    <row r="25" spans="2:17" x14ac:dyDescent="0.25">
      <c r="B25" s="6">
        <f t="shared" si="0"/>
        <v>17</v>
      </c>
      <c r="C25" s="6" t="s">
        <v>40</v>
      </c>
      <c r="D25" s="21" t="s">
        <v>66</v>
      </c>
      <c r="E25" s="21"/>
      <c r="F25" s="21"/>
      <c r="G25" s="21"/>
      <c r="H25" s="21"/>
      <c r="I25" s="21"/>
      <c r="J25" s="4">
        <v>74</v>
      </c>
      <c r="K25" s="4">
        <v>74</v>
      </c>
      <c r="L25" s="4">
        <v>70</v>
      </c>
      <c r="M25" s="4">
        <v>80</v>
      </c>
      <c r="N25" s="4"/>
      <c r="O25" s="4"/>
      <c r="P25" s="4"/>
      <c r="Q25" s="10"/>
    </row>
    <row r="26" spans="2:17" x14ac:dyDescent="0.25">
      <c r="B26" s="6">
        <f t="shared" si="0"/>
        <v>18</v>
      </c>
      <c r="C26" s="6" t="s">
        <v>41</v>
      </c>
      <c r="D26" s="21" t="s">
        <v>67</v>
      </c>
      <c r="E26" s="21"/>
      <c r="F26" s="21"/>
      <c r="G26" s="21"/>
      <c r="H26" s="21"/>
      <c r="I26" s="21"/>
      <c r="J26" s="4">
        <v>20</v>
      </c>
      <c r="K26" s="4">
        <v>20</v>
      </c>
      <c r="L26" s="4">
        <v>20</v>
      </c>
      <c r="M26" s="4">
        <v>80</v>
      </c>
      <c r="N26" s="4"/>
      <c r="O26" s="4"/>
      <c r="P26" s="4"/>
      <c r="Q26" s="10"/>
    </row>
    <row r="27" spans="2:17" x14ac:dyDescent="0.25">
      <c r="B27" s="6">
        <f t="shared" si="0"/>
        <v>19</v>
      </c>
      <c r="C27" s="6" t="s">
        <v>42</v>
      </c>
      <c r="D27" s="21" t="s">
        <v>68</v>
      </c>
      <c r="E27" s="21"/>
      <c r="F27" s="21"/>
      <c r="G27" s="21"/>
      <c r="H27" s="21"/>
      <c r="I27" s="21"/>
      <c r="J27" s="4">
        <v>10</v>
      </c>
      <c r="K27" s="4">
        <v>10</v>
      </c>
      <c r="L27" s="4">
        <v>0</v>
      </c>
      <c r="M27" s="4">
        <v>80</v>
      </c>
      <c r="N27" s="4"/>
      <c r="O27" s="4"/>
      <c r="P27" s="4"/>
      <c r="Q27" s="10"/>
    </row>
    <row r="28" spans="2:17" x14ac:dyDescent="0.25">
      <c r="B28" s="6">
        <f t="shared" si="0"/>
        <v>20</v>
      </c>
      <c r="C28" s="6" t="s">
        <v>43</v>
      </c>
      <c r="D28" s="21" t="s">
        <v>69</v>
      </c>
      <c r="E28" s="21"/>
      <c r="F28" s="21"/>
      <c r="G28" s="21"/>
      <c r="H28" s="21"/>
      <c r="I28" s="21"/>
      <c r="J28" s="4">
        <v>74</v>
      </c>
      <c r="K28" s="4">
        <v>74</v>
      </c>
      <c r="L28" s="4">
        <v>70</v>
      </c>
      <c r="M28" s="4">
        <v>80</v>
      </c>
      <c r="N28" s="4"/>
      <c r="O28" s="4"/>
      <c r="P28" s="4"/>
      <c r="Q28" s="10"/>
    </row>
    <row r="29" spans="2:17" x14ac:dyDescent="0.25">
      <c r="B29" s="6">
        <f t="shared" si="0"/>
        <v>21</v>
      </c>
      <c r="C29" s="6" t="s">
        <v>44</v>
      </c>
      <c r="D29" s="21" t="s">
        <v>70</v>
      </c>
      <c r="E29" s="21"/>
      <c r="F29" s="21"/>
      <c r="G29" s="21"/>
      <c r="H29" s="21"/>
      <c r="I29" s="21"/>
      <c r="J29" s="4">
        <v>50</v>
      </c>
      <c r="K29" s="4">
        <v>50</v>
      </c>
      <c r="L29" s="4">
        <v>25</v>
      </c>
      <c r="M29" s="4">
        <v>80</v>
      </c>
      <c r="N29" s="4"/>
      <c r="O29" s="4"/>
      <c r="P29" s="4"/>
      <c r="Q29" s="10"/>
    </row>
    <row r="30" spans="2:17" x14ac:dyDescent="0.25">
      <c r="B30" s="6">
        <f t="shared" si="0"/>
        <v>22</v>
      </c>
      <c r="C30" s="6" t="s">
        <v>45</v>
      </c>
      <c r="D30" s="21" t="s">
        <v>71</v>
      </c>
      <c r="E30" s="21"/>
      <c r="F30" s="21"/>
      <c r="G30" s="21"/>
      <c r="H30" s="21"/>
      <c r="I30" s="21"/>
      <c r="J30" s="4">
        <v>10</v>
      </c>
      <c r="K30" s="4">
        <v>10</v>
      </c>
      <c r="L30" s="4">
        <v>25</v>
      </c>
      <c r="M30" s="4">
        <v>80</v>
      </c>
      <c r="N30" s="4"/>
      <c r="O30" s="4"/>
      <c r="P30" s="4"/>
      <c r="Q30" s="10"/>
    </row>
    <row r="31" spans="2:17" x14ac:dyDescent="0.25">
      <c r="B31" s="6">
        <f t="shared" si="0"/>
        <v>23</v>
      </c>
      <c r="C31" s="6" t="s">
        <v>46</v>
      </c>
      <c r="D31" s="21" t="s">
        <v>72</v>
      </c>
      <c r="E31" s="21"/>
      <c r="F31" s="21"/>
      <c r="G31" s="21"/>
      <c r="H31" s="21"/>
      <c r="I31" s="21"/>
      <c r="J31" s="4">
        <v>80</v>
      </c>
      <c r="K31" s="4">
        <v>80</v>
      </c>
      <c r="L31" s="4">
        <v>70</v>
      </c>
      <c r="M31" s="4">
        <v>80</v>
      </c>
      <c r="N31" s="4"/>
      <c r="O31" s="4"/>
      <c r="P31" s="4"/>
      <c r="Q31" s="10"/>
    </row>
    <row r="32" spans="2:17" x14ac:dyDescent="0.25">
      <c r="B32" s="6">
        <f t="shared" si="0"/>
        <v>24</v>
      </c>
      <c r="C32" s="6" t="s">
        <v>47</v>
      </c>
      <c r="D32" s="21" t="s">
        <v>73</v>
      </c>
      <c r="E32" s="21"/>
      <c r="F32" s="21"/>
      <c r="G32" s="21"/>
      <c r="H32" s="21"/>
      <c r="I32" s="21"/>
      <c r="J32" s="4">
        <v>10</v>
      </c>
      <c r="K32" s="4">
        <v>10</v>
      </c>
      <c r="L32" s="4">
        <v>0</v>
      </c>
      <c r="M32" s="4">
        <v>80</v>
      </c>
      <c r="N32" s="4"/>
      <c r="O32" s="4"/>
      <c r="P32" s="4"/>
      <c r="Q32" s="10"/>
    </row>
    <row r="33" spans="2:17" x14ac:dyDescent="0.25">
      <c r="B33" s="6">
        <f t="shared" si="0"/>
        <v>25</v>
      </c>
      <c r="C33" s="6" t="s">
        <v>48</v>
      </c>
      <c r="D33" s="21" t="s">
        <v>74</v>
      </c>
      <c r="E33" s="21"/>
      <c r="F33" s="21"/>
      <c r="G33" s="21"/>
      <c r="H33" s="21"/>
      <c r="I33" s="21"/>
      <c r="J33" s="4">
        <v>52</v>
      </c>
      <c r="K33" s="4">
        <v>52</v>
      </c>
      <c r="L33" s="4">
        <v>70</v>
      </c>
      <c r="M33" s="4">
        <v>80</v>
      </c>
      <c r="N33" s="4"/>
      <c r="O33" s="4"/>
      <c r="P33" s="4"/>
      <c r="Q33" s="10"/>
    </row>
    <row r="34" spans="2:17" x14ac:dyDescent="0.25">
      <c r="B34" s="6">
        <f t="shared" si="0"/>
        <v>26</v>
      </c>
      <c r="C34" s="6" t="s">
        <v>49</v>
      </c>
      <c r="D34" s="21" t="s">
        <v>75</v>
      </c>
      <c r="E34" s="21"/>
      <c r="F34" s="21"/>
      <c r="G34" s="21"/>
      <c r="H34" s="21"/>
      <c r="I34" s="21"/>
      <c r="J34" s="4">
        <v>80</v>
      </c>
      <c r="K34" s="4">
        <v>80</v>
      </c>
      <c r="L34" s="4">
        <v>75</v>
      </c>
      <c r="M34" s="4">
        <v>80</v>
      </c>
      <c r="N34" s="4"/>
      <c r="O34" s="4"/>
      <c r="P34" s="4"/>
      <c r="Q34" s="10"/>
    </row>
    <row r="35" spans="2:17" x14ac:dyDescent="0.25">
      <c r="B35" s="6">
        <f t="shared" si="0"/>
        <v>27</v>
      </c>
      <c r="C35" s="6" t="s">
        <v>81</v>
      </c>
      <c r="D35" s="21" t="s">
        <v>82</v>
      </c>
      <c r="E35" s="21"/>
      <c r="F35" s="21"/>
      <c r="G35" s="21"/>
      <c r="H35" s="21"/>
      <c r="I35" s="21"/>
      <c r="J35" s="4">
        <v>45</v>
      </c>
      <c r="K35" s="4">
        <v>45</v>
      </c>
      <c r="L35" s="4">
        <v>20</v>
      </c>
      <c r="M35" s="4">
        <v>80</v>
      </c>
      <c r="N35" s="4"/>
      <c r="O35" s="4"/>
      <c r="P35" s="4"/>
      <c r="Q35" s="10"/>
    </row>
    <row r="36" spans="2:17" x14ac:dyDescent="0.25">
      <c r="B36" s="6">
        <f t="shared" si="0"/>
        <v>28</v>
      </c>
      <c r="C36" s="6" t="s">
        <v>76</v>
      </c>
      <c r="D36" s="21" t="s">
        <v>83</v>
      </c>
      <c r="E36" s="21"/>
      <c r="F36" s="21"/>
      <c r="G36" s="21"/>
      <c r="H36" s="21"/>
      <c r="I36" s="21"/>
      <c r="J36" s="4">
        <v>57</v>
      </c>
      <c r="K36" s="4">
        <v>57</v>
      </c>
      <c r="L36" s="4">
        <v>70</v>
      </c>
      <c r="M36" s="4">
        <v>80</v>
      </c>
      <c r="N36" s="4"/>
      <c r="O36" s="4"/>
      <c r="P36" s="4"/>
      <c r="Q36" s="10"/>
    </row>
    <row r="37" spans="2:17" x14ac:dyDescent="0.25">
      <c r="B37" s="6">
        <f t="shared" si="0"/>
        <v>29</v>
      </c>
      <c r="C37" s="6" t="s">
        <v>77</v>
      </c>
      <c r="D37" s="21" t="s">
        <v>84</v>
      </c>
      <c r="E37" s="21"/>
      <c r="F37" s="21"/>
      <c r="G37" s="21"/>
      <c r="H37" s="21"/>
      <c r="I37" s="21"/>
      <c r="J37" s="4">
        <v>40</v>
      </c>
      <c r="K37" s="4">
        <v>40</v>
      </c>
      <c r="L37" s="4">
        <v>70</v>
      </c>
      <c r="M37" s="4">
        <v>80</v>
      </c>
      <c r="N37" s="4"/>
      <c r="O37" s="4"/>
      <c r="P37" s="4"/>
      <c r="Q37" s="10"/>
    </row>
    <row r="38" spans="2:17" x14ac:dyDescent="0.25">
      <c r="B38" s="6">
        <f t="shared" si="0"/>
        <v>30</v>
      </c>
      <c r="C38" s="6" t="s">
        <v>78</v>
      </c>
      <c r="D38" s="21" t="s">
        <v>85</v>
      </c>
      <c r="E38" s="21"/>
      <c r="F38" s="21"/>
      <c r="G38" s="21"/>
      <c r="H38" s="21"/>
      <c r="I38" s="21"/>
      <c r="J38" s="4">
        <v>20</v>
      </c>
      <c r="K38" s="4">
        <v>20</v>
      </c>
      <c r="L38" s="4">
        <v>70</v>
      </c>
      <c r="M38" s="4">
        <v>80</v>
      </c>
      <c r="N38" s="4"/>
      <c r="O38" s="4"/>
      <c r="P38" s="4"/>
      <c r="Q38" s="10"/>
    </row>
    <row r="39" spans="2:17" x14ac:dyDescent="0.25">
      <c r="B39" s="6">
        <f t="shared" si="0"/>
        <v>31</v>
      </c>
      <c r="C39" s="6" t="s">
        <v>79</v>
      </c>
      <c r="D39" s="21" t="s">
        <v>86</v>
      </c>
      <c r="E39" s="21"/>
      <c r="F39" s="21"/>
      <c r="G39" s="21"/>
      <c r="H39" s="21"/>
      <c r="I39" s="21"/>
      <c r="J39" s="4">
        <v>50</v>
      </c>
      <c r="K39" s="4">
        <v>50</v>
      </c>
      <c r="L39" s="4">
        <v>70</v>
      </c>
      <c r="M39" s="4">
        <v>80</v>
      </c>
      <c r="N39" s="4"/>
      <c r="O39" s="4"/>
      <c r="P39" s="4"/>
      <c r="Q39" s="10"/>
    </row>
    <row r="40" spans="2:17" x14ac:dyDescent="0.25">
      <c r="B40" s="6">
        <f t="shared" si="0"/>
        <v>32</v>
      </c>
      <c r="C40" s="6" t="s">
        <v>80</v>
      </c>
      <c r="D40" s="21" t="s">
        <v>87</v>
      </c>
      <c r="E40" s="21"/>
      <c r="F40" s="21"/>
      <c r="G40" s="21"/>
      <c r="H40" s="21"/>
      <c r="I40" s="21"/>
      <c r="J40" s="4">
        <v>10</v>
      </c>
      <c r="K40" s="4">
        <v>10</v>
      </c>
      <c r="L40" s="4">
        <v>0</v>
      </c>
      <c r="M40" s="4">
        <v>0</v>
      </c>
      <c r="N40" s="4"/>
      <c r="O40" s="4"/>
      <c r="P40" s="4"/>
      <c r="Q40" s="10"/>
    </row>
    <row r="41" spans="2:17" x14ac:dyDescent="0.25">
      <c r="B41" s="6">
        <f t="shared" si="0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6"/>
      <c r="D54" s="16"/>
      <c r="E54" s="1"/>
      <c r="H54" s="32" t="s">
        <v>19</v>
      </c>
      <c r="I54" s="32"/>
      <c r="J54" s="11">
        <f>COUNTIF(J9:J53,"&gt;=70")</f>
        <v>8</v>
      </c>
      <c r="K54" s="11">
        <f t="shared" ref="K54:P54" si="1">COUNTIF(K9:K53,"&gt;=70")</f>
        <v>8</v>
      </c>
      <c r="L54" s="11">
        <f t="shared" si="1"/>
        <v>15</v>
      </c>
      <c r="M54" s="11">
        <f t="shared" si="1"/>
        <v>30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6"/>
      <c r="D55" s="16"/>
      <c r="E55" s="8"/>
      <c r="H55" s="33" t="s">
        <v>20</v>
      </c>
      <c r="I55" s="33"/>
      <c r="J55" s="12">
        <f>COUNTIF(J9:J53,"&lt;70")</f>
        <v>24</v>
      </c>
      <c r="K55" s="12">
        <f t="shared" ref="K55:Q55" si="3">COUNTIF(K9:K53,"&lt;70")</f>
        <v>24</v>
      </c>
      <c r="L55" s="12">
        <f t="shared" si="3"/>
        <v>17</v>
      </c>
      <c r="M55" s="12">
        <f t="shared" si="3"/>
        <v>2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16"/>
      <c r="D56" s="16"/>
      <c r="E56" s="16"/>
      <c r="H56" s="33" t="s">
        <v>21</v>
      </c>
      <c r="I56" s="33"/>
      <c r="J56" s="12">
        <f>COUNT(J9:J53)</f>
        <v>32</v>
      </c>
      <c r="K56" s="12">
        <f t="shared" ref="K56:Q56" si="4">COUNT(K9:K53)</f>
        <v>32</v>
      </c>
      <c r="L56" s="12">
        <f t="shared" si="4"/>
        <v>32</v>
      </c>
      <c r="M56" s="12">
        <f t="shared" si="4"/>
        <v>32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25">
      <c r="C57" s="16"/>
      <c r="D57" s="16"/>
      <c r="E57" s="1"/>
      <c r="H57" s="34" t="s">
        <v>16</v>
      </c>
      <c r="I57" s="34"/>
      <c r="J57" s="13">
        <f>J54/J56</f>
        <v>0.25</v>
      </c>
      <c r="K57" s="14">
        <f t="shared" ref="K57:Q57" si="5">K54/K56</f>
        <v>0.25</v>
      </c>
      <c r="L57" s="14">
        <f t="shared" si="5"/>
        <v>0.46875</v>
      </c>
      <c r="M57" s="14">
        <f t="shared" si="5"/>
        <v>0.9375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25">
      <c r="C58" s="16"/>
      <c r="D58" s="16"/>
      <c r="E58" s="1"/>
      <c r="H58" s="34" t="s">
        <v>17</v>
      </c>
      <c r="I58" s="34"/>
      <c r="J58" s="13">
        <f>J55/J56</f>
        <v>0.75</v>
      </c>
      <c r="K58" s="13">
        <f t="shared" ref="K58:Q58" si="6">K55/K56</f>
        <v>0.75</v>
      </c>
      <c r="L58" s="14">
        <f t="shared" si="6"/>
        <v>0.53125</v>
      </c>
      <c r="M58" s="14">
        <f t="shared" si="6"/>
        <v>6.25E-2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5"/>
      <c r="K61" s="35"/>
      <c r="L61" s="35"/>
      <c r="M61" s="35"/>
      <c r="N61" s="35"/>
      <c r="O61" s="35"/>
      <c r="P61" s="35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25" zoomScale="110" zoomScaleNormal="110" workbookViewId="0">
      <selection activeCell="T18" sqref="T18:T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6" t="s">
        <v>192</v>
      </c>
      <c r="E4" s="36"/>
      <c r="F4" s="36"/>
      <c r="G4" s="36"/>
      <c r="I4" t="s">
        <v>1</v>
      </c>
      <c r="J4" s="23" t="s">
        <v>193</v>
      </c>
      <c r="K4" s="23"/>
      <c r="M4" t="s">
        <v>2</v>
      </c>
      <c r="N4" s="24">
        <v>45099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194</v>
      </c>
      <c r="E6" s="23"/>
      <c r="F6" s="23"/>
      <c r="G6" s="23"/>
      <c r="I6" s="16" t="s">
        <v>22</v>
      </c>
      <c r="J6" s="16"/>
      <c r="K6" s="30" t="s">
        <v>91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3" t="s">
        <v>124</v>
      </c>
      <c r="D9" s="37" t="s">
        <v>158</v>
      </c>
      <c r="E9" s="37" t="s">
        <v>158</v>
      </c>
      <c r="F9" s="37" t="s">
        <v>158</v>
      </c>
      <c r="G9" s="37" t="s">
        <v>158</v>
      </c>
      <c r="H9" s="37" t="s">
        <v>158</v>
      </c>
      <c r="I9" s="37" t="s">
        <v>158</v>
      </c>
      <c r="J9" s="4">
        <v>20</v>
      </c>
      <c r="K9" s="4">
        <v>20</v>
      </c>
      <c r="L9" s="4">
        <v>70</v>
      </c>
      <c r="M9" s="4">
        <v>70</v>
      </c>
      <c r="N9" s="4">
        <v>70</v>
      </c>
      <c r="O9" s="4"/>
      <c r="P9" s="4"/>
      <c r="Q9" s="10"/>
    </row>
    <row r="10" spans="2:18" ht="15.75" x14ac:dyDescent="0.25">
      <c r="B10" s="6">
        <f>B9+1</f>
        <v>2</v>
      </c>
      <c r="C10" s="3" t="s">
        <v>125</v>
      </c>
      <c r="D10" s="37" t="s">
        <v>159</v>
      </c>
      <c r="E10" s="37" t="s">
        <v>159</v>
      </c>
      <c r="F10" s="37" t="s">
        <v>159</v>
      </c>
      <c r="G10" s="37" t="s">
        <v>159</v>
      </c>
      <c r="H10" s="37" t="s">
        <v>159</v>
      </c>
      <c r="I10" s="37" t="s">
        <v>159</v>
      </c>
      <c r="J10" s="4">
        <v>70</v>
      </c>
      <c r="K10" s="4">
        <v>70</v>
      </c>
      <c r="L10" s="4">
        <v>70</v>
      </c>
      <c r="M10" s="4">
        <v>70</v>
      </c>
      <c r="N10" s="4">
        <v>70</v>
      </c>
      <c r="O10" s="4"/>
      <c r="P10" s="4"/>
      <c r="Q10" s="10"/>
    </row>
    <row r="11" spans="2:18" ht="15.75" x14ac:dyDescent="0.25">
      <c r="B11" s="6">
        <f t="shared" ref="B11:B53" si="0">B10+1</f>
        <v>3</v>
      </c>
      <c r="C11" s="3" t="s">
        <v>126</v>
      </c>
      <c r="D11" s="37" t="s">
        <v>160</v>
      </c>
      <c r="E11" s="37" t="s">
        <v>160</v>
      </c>
      <c r="F11" s="37" t="s">
        <v>160</v>
      </c>
      <c r="G11" s="37" t="s">
        <v>160</v>
      </c>
      <c r="H11" s="37" t="s">
        <v>160</v>
      </c>
      <c r="I11" s="37" t="s">
        <v>160</v>
      </c>
      <c r="J11" s="4">
        <v>70</v>
      </c>
      <c r="K11" s="4">
        <v>70</v>
      </c>
      <c r="L11" s="4">
        <v>70</v>
      </c>
      <c r="M11" s="4">
        <v>70</v>
      </c>
      <c r="N11" s="4">
        <v>70</v>
      </c>
      <c r="O11" s="4"/>
      <c r="P11" s="4"/>
      <c r="Q11" s="10"/>
    </row>
    <row r="12" spans="2:18" ht="15.75" x14ac:dyDescent="0.25">
      <c r="B12" s="6">
        <f t="shared" si="0"/>
        <v>4</v>
      </c>
      <c r="C12" s="3" t="s">
        <v>127</v>
      </c>
      <c r="D12" s="37" t="s">
        <v>161</v>
      </c>
      <c r="E12" s="37" t="s">
        <v>161</v>
      </c>
      <c r="F12" s="37" t="s">
        <v>161</v>
      </c>
      <c r="G12" s="37" t="s">
        <v>161</v>
      </c>
      <c r="H12" s="37" t="s">
        <v>161</v>
      </c>
      <c r="I12" s="37" t="s">
        <v>161</v>
      </c>
      <c r="J12" s="4">
        <v>20</v>
      </c>
      <c r="K12" s="4">
        <v>20</v>
      </c>
      <c r="L12" s="4">
        <v>70</v>
      </c>
      <c r="M12" s="4">
        <v>70</v>
      </c>
      <c r="N12" s="4">
        <v>70</v>
      </c>
      <c r="O12" s="4"/>
      <c r="P12" s="4"/>
      <c r="Q12" s="10"/>
    </row>
    <row r="13" spans="2:18" ht="15.75" x14ac:dyDescent="0.25">
      <c r="B13" s="6">
        <f t="shared" si="0"/>
        <v>5</v>
      </c>
      <c r="C13" s="3" t="s">
        <v>128</v>
      </c>
      <c r="D13" s="37" t="s">
        <v>162</v>
      </c>
      <c r="E13" s="37" t="s">
        <v>162</v>
      </c>
      <c r="F13" s="37" t="s">
        <v>162</v>
      </c>
      <c r="G13" s="37" t="s">
        <v>162</v>
      </c>
      <c r="H13" s="37" t="s">
        <v>162</v>
      </c>
      <c r="I13" s="37" t="s">
        <v>162</v>
      </c>
      <c r="J13" s="4">
        <v>70</v>
      </c>
      <c r="K13" s="4">
        <v>70</v>
      </c>
      <c r="L13" s="4">
        <v>60</v>
      </c>
      <c r="M13" s="4">
        <v>70</v>
      </c>
      <c r="N13" s="4">
        <v>70</v>
      </c>
      <c r="O13" s="4"/>
      <c r="P13" s="4"/>
      <c r="Q13" s="10"/>
    </row>
    <row r="14" spans="2:18" ht="15.75" x14ac:dyDescent="0.25">
      <c r="B14" s="6">
        <f t="shared" si="0"/>
        <v>6</v>
      </c>
      <c r="C14" s="3" t="s">
        <v>129</v>
      </c>
      <c r="D14" s="37" t="s">
        <v>163</v>
      </c>
      <c r="E14" s="37" t="s">
        <v>163</v>
      </c>
      <c r="F14" s="37" t="s">
        <v>163</v>
      </c>
      <c r="G14" s="37" t="s">
        <v>163</v>
      </c>
      <c r="H14" s="37" t="s">
        <v>163</v>
      </c>
      <c r="I14" s="37" t="s">
        <v>163</v>
      </c>
      <c r="J14" s="4">
        <v>20</v>
      </c>
      <c r="K14" s="4">
        <v>20</v>
      </c>
      <c r="L14" s="4">
        <v>70</v>
      </c>
      <c r="M14" s="4">
        <v>70</v>
      </c>
      <c r="N14" s="4">
        <v>70</v>
      </c>
      <c r="O14" s="4"/>
      <c r="P14" s="4"/>
      <c r="Q14" s="10"/>
    </row>
    <row r="15" spans="2:18" ht="15.75" x14ac:dyDescent="0.25">
      <c r="B15" s="6">
        <f t="shared" si="0"/>
        <v>7</v>
      </c>
      <c r="C15" s="3" t="s">
        <v>130</v>
      </c>
      <c r="D15" s="37" t="s">
        <v>164</v>
      </c>
      <c r="E15" s="37" t="s">
        <v>164</v>
      </c>
      <c r="F15" s="37" t="s">
        <v>164</v>
      </c>
      <c r="G15" s="37" t="s">
        <v>164</v>
      </c>
      <c r="H15" s="37" t="s">
        <v>164</v>
      </c>
      <c r="I15" s="37" t="s">
        <v>164</v>
      </c>
      <c r="J15" s="4">
        <v>20</v>
      </c>
      <c r="K15" s="4">
        <v>20</v>
      </c>
      <c r="L15" s="4">
        <v>70</v>
      </c>
      <c r="M15" s="4">
        <v>70</v>
      </c>
      <c r="N15" s="4">
        <v>70</v>
      </c>
      <c r="O15" s="4"/>
      <c r="P15" s="4"/>
      <c r="Q15" s="10"/>
    </row>
    <row r="16" spans="2:18" ht="15.75" x14ac:dyDescent="0.25">
      <c r="B16" s="6">
        <f t="shared" si="0"/>
        <v>8</v>
      </c>
      <c r="C16" s="3" t="s">
        <v>131</v>
      </c>
      <c r="D16" s="37" t="s">
        <v>197</v>
      </c>
      <c r="E16" s="37" t="s">
        <v>165</v>
      </c>
      <c r="F16" s="37" t="s">
        <v>165</v>
      </c>
      <c r="G16" s="37" t="s">
        <v>165</v>
      </c>
      <c r="H16" s="37" t="s">
        <v>165</v>
      </c>
      <c r="I16" s="37" t="s">
        <v>165</v>
      </c>
      <c r="J16" s="4">
        <v>10</v>
      </c>
      <c r="K16" s="4">
        <v>10</v>
      </c>
      <c r="L16" s="4">
        <v>70</v>
      </c>
      <c r="M16" s="4">
        <v>70</v>
      </c>
      <c r="N16" s="4">
        <v>70</v>
      </c>
      <c r="O16" s="4"/>
      <c r="P16" s="4"/>
      <c r="Q16" s="10"/>
    </row>
    <row r="17" spans="2:17" ht="15.75" x14ac:dyDescent="0.25">
      <c r="B17" s="6">
        <f t="shared" si="0"/>
        <v>9</v>
      </c>
      <c r="C17" s="3" t="s">
        <v>132</v>
      </c>
      <c r="D17" s="37" t="s">
        <v>166</v>
      </c>
      <c r="E17" s="37" t="s">
        <v>166</v>
      </c>
      <c r="F17" s="37" t="s">
        <v>166</v>
      </c>
      <c r="G17" s="37" t="s">
        <v>166</v>
      </c>
      <c r="H17" s="37" t="s">
        <v>166</v>
      </c>
      <c r="I17" s="37" t="s">
        <v>166</v>
      </c>
      <c r="J17" s="4">
        <v>20</v>
      </c>
      <c r="K17" s="4">
        <v>20</v>
      </c>
      <c r="L17" s="4">
        <v>70</v>
      </c>
      <c r="M17" s="4">
        <v>70</v>
      </c>
      <c r="N17" s="4">
        <v>70</v>
      </c>
      <c r="O17" s="4"/>
      <c r="P17" s="4"/>
      <c r="Q17" s="10"/>
    </row>
    <row r="18" spans="2:17" ht="15.75" x14ac:dyDescent="0.25">
      <c r="B18" s="6">
        <f t="shared" si="0"/>
        <v>10</v>
      </c>
      <c r="C18" s="3" t="s">
        <v>133</v>
      </c>
      <c r="D18" s="37" t="s">
        <v>167</v>
      </c>
      <c r="E18" s="37" t="s">
        <v>167</v>
      </c>
      <c r="F18" s="37" t="s">
        <v>167</v>
      </c>
      <c r="G18" s="37" t="s">
        <v>167</v>
      </c>
      <c r="H18" s="37" t="s">
        <v>167</v>
      </c>
      <c r="I18" s="37" t="s">
        <v>167</v>
      </c>
      <c r="J18" s="4">
        <v>80</v>
      </c>
      <c r="K18" s="4">
        <v>80</v>
      </c>
      <c r="L18" s="4">
        <v>70</v>
      </c>
      <c r="M18" s="4">
        <v>70</v>
      </c>
      <c r="N18" s="4">
        <v>70</v>
      </c>
      <c r="O18" s="4"/>
      <c r="P18" s="4"/>
      <c r="Q18" s="10"/>
    </row>
    <row r="19" spans="2:17" ht="15.75" x14ac:dyDescent="0.25">
      <c r="B19" s="6">
        <f t="shared" si="0"/>
        <v>11</v>
      </c>
      <c r="C19" s="3" t="s">
        <v>134</v>
      </c>
      <c r="D19" s="37" t="s">
        <v>168</v>
      </c>
      <c r="E19" s="37" t="s">
        <v>168</v>
      </c>
      <c r="F19" s="37" t="s">
        <v>168</v>
      </c>
      <c r="G19" s="37" t="s">
        <v>168</v>
      </c>
      <c r="H19" s="37" t="s">
        <v>168</v>
      </c>
      <c r="I19" s="37" t="s">
        <v>168</v>
      </c>
      <c r="J19" s="4">
        <v>70</v>
      </c>
      <c r="K19" s="4">
        <v>70</v>
      </c>
      <c r="L19" s="4">
        <v>70</v>
      </c>
      <c r="M19" s="4">
        <v>70</v>
      </c>
      <c r="N19" s="4">
        <v>70</v>
      </c>
      <c r="O19" s="4"/>
      <c r="P19" s="4"/>
      <c r="Q19" s="10"/>
    </row>
    <row r="20" spans="2:17" ht="15.75" x14ac:dyDescent="0.25">
      <c r="B20" s="6">
        <f t="shared" si="0"/>
        <v>12</v>
      </c>
      <c r="C20" s="3" t="s">
        <v>135</v>
      </c>
      <c r="D20" s="37" t="s">
        <v>169</v>
      </c>
      <c r="E20" s="37" t="s">
        <v>169</v>
      </c>
      <c r="F20" s="37" t="s">
        <v>169</v>
      </c>
      <c r="G20" s="37" t="s">
        <v>169</v>
      </c>
      <c r="H20" s="37" t="s">
        <v>169</v>
      </c>
      <c r="I20" s="37" t="s">
        <v>169</v>
      </c>
      <c r="J20" s="4">
        <v>70</v>
      </c>
      <c r="K20" s="4">
        <v>70</v>
      </c>
      <c r="L20" s="4">
        <v>60</v>
      </c>
      <c r="M20" s="4">
        <v>70</v>
      </c>
      <c r="N20" s="4">
        <v>70</v>
      </c>
      <c r="O20" s="4"/>
      <c r="P20" s="4"/>
      <c r="Q20" s="10"/>
    </row>
    <row r="21" spans="2:17" ht="15.75" x14ac:dyDescent="0.25">
      <c r="B21" s="6">
        <f t="shared" si="0"/>
        <v>13</v>
      </c>
      <c r="C21" s="3" t="s">
        <v>136</v>
      </c>
      <c r="D21" s="37" t="s">
        <v>170</v>
      </c>
      <c r="E21" s="37" t="s">
        <v>170</v>
      </c>
      <c r="F21" s="37" t="s">
        <v>170</v>
      </c>
      <c r="G21" s="37" t="s">
        <v>170</v>
      </c>
      <c r="H21" s="37" t="s">
        <v>170</v>
      </c>
      <c r="I21" s="37" t="s">
        <v>170</v>
      </c>
      <c r="J21" s="4">
        <v>70</v>
      </c>
      <c r="K21" s="4">
        <v>70</v>
      </c>
      <c r="L21" s="4">
        <v>70</v>
      </c>
      <c r="M21" s="4">
        <v>70</v>
      </c>
      <c r="N21" s="4">
        <v>70</v>
      </c>
      <c r="O21" s="4"/>
      <c r="P21" s="4"/>
      <c r="Q21" s="10"/>
    </row>
    <row r="22" spans="2:17" ht="15.75" x14ac:dyDescent="0.25">
      <c r="B22" s="6">
        <f t="shared" si="0"/>
        <v>14</v>
      </c>
      <c r="C22" s="3" t="s">
        <v>137</v>
      </c>
      <c r="D22" s="37" t="s">
        <v>171</v>
      </c>
      <c r="E22" s="37" t="s">
        <v>171</v>
      </c>
      <c r="F22" s="37" t="s">
        <v>171</v>
      </c>
      <c r="G22" s="37" t="s">
        <v>171</v>
      </c>
      <c r="H22" s="37" t="s">
        <v>171</v>
      </c>
      <c r="I22" s="37" t="s">
        <v>171</v>
      </c>
      <c r="J22" s="4">
        <v>10</v>
      </c>
      <c r="K22" s="4">
        <v>10</v>
      </c>
      <c r="L22" s="4">
        <v>70</v>
      </c>
      <c r="M22" s="4">
        <v>70</v>
      </c>
      <c r="N22" s="4">
        <v>70</v>
      </c>
      <c r="O22" s="4"/>
      <c r="P22" s="4"/>
      <c r="Q22" s="10"/>
    </row>
    <row r="23" spans="2:17" ht="15.75" x14ac:dyDescent="0.25">
      <c r="B23" s="6">
        <f t="shared" si="0"/>
        <v>15</v>
      </c>
      <c r="C23" s="3" t="s">
        <v>138</v>
      </c>
      <c r="D23" s="37" t="s">
        <v>172</v>
      </c>
      <c r="E23" s="37" t="s">
        <v>172</v>
      </c>
      <c r="F23" s="37" t="s">
        <v>172</v>
      </c>
      <c r="G23" s="37" t="s">
        <v>172</v>
      </c>
      <c r="H23" s="37" t="s">
        <v>172</v>
      </c>
      <c r="I23" s="37" t="s">
        <v>172</v>
      </c>
      <c r="J23" s="4">
        <v>70</v>
      </c>
      <c r="K23" s="4">
        <v>70</v>
      </c>
      <c r="L23" s="4">
        <v>70</v>
      </c>
      <c r="M23" s="4">
        <v>70</v>
      </c>
      <c r="N23" s="4">
        <v>70</v>
      </c>
      <c r="O23" s="4"/>
      <c r="P23" s="4"/>
      <c r="Q23" s="10"/>
    </row>
    <row r="24" spans="2:17" ht="15.75" x14ac:dyDescent="0.25">
      <c r="B24" s="6">
        <f t="shared" si="0"/>
        <v>16</v>
      </c>
      <c r="C24" s="3" t="s">
        <v>139</v>
      </c>
      <c r="D24" s="37" t="s">
        <v>173</v>
      </c>
      <c r="E24" s="37" t="s">
        <v>173</v>
      </c>
      <c r="F24" s="37" t="s">
        <v>173</v>
      </c>
      <c r="G24" s="37" t="s">
        <v>173</v>
      </c>
      <c r="H24" s="37" t="s">
        <v>173</v>
      </c>
      <c r="I24" s="37" t="s">
        <v>173</v>
      </c>
      <c r="J24" s="4">
        <v>20</v>
      </c>
      <c r="K24" s="4">
        <v>20</v>
      </c>
      <c r="L24" s="4">
        <v>70</v>
      </c>
      <c r="M24" s="4">
        <v>70</v>
      </c>
      <c r="N24" s="4">
        <v>70</v>
      </c>
      <c r="O24" s="4"/>
      <c r="P24" s="4"/>
      <c r="Q24" s="10"/>
    </row>
    <row r="25" spans="2:17" ht="15.75" x14ac:dyDescent="0.25">
      <c r="B25" s="6">
        <f t="shared" si="0"/>
        <v>17</v>
      </c>
      <c r="C25" s="3" t="s">
        <v>140</v>
      </c>
      <c r="D25" s="37" t="s">
        <v>174</v>
      </c>
      <c r="E25" s="37" t="s">
        <v>174</v>
      </c>
      <c r="F25" s="37" t="s">
        <v>174</v>
      </c>
      <c r="G25" s="37" t="s">
        <v>174</v>
      </c>
      <c r="H25" s="37" t="s">
        <v>174</v>
      </c>
      <c r="I25" s="37" t="s">
        <v>174</v>
      </c>
      <c r="J25" s="4">
        <v>20</v>
      </c>
      <c r="K25" s="4">
        <v>20</v>
      </c>
      <c r="L25" s="4">
        <v>70</v>
      </c>
      <c r="M25" s="4">
        <v>50</v>
      </c>
      <c r="N25" s="4">
        <v>50</v>
      </c>
      <c r="O25" s="4"/>
      <c r="P25" s="4"/>
      <c r="Q25" s="10"/>
    </row>
    <row r="26" spans="2:17" ht="15.75" x14ac:dyDescent="0.25">
      <c r="B26" s="6">
        <f t="shared" si="0"/>
        <v>18</v>
      </c>
      <c r="C26" s="3" t="s">
        <v>141</v>
      </c>
      <c r="D26" s="37" t="s">
        <v>175</v>
      </c>
      <c r="E26" s="37" t="s">
        <v>175</v>
      </c>
      <c r="F26" s="37" t="s">
        <v>175</v>
      </c>
      <c r="G26" s="37" t="s">
        <v>175</v>
      </c>
      <c r="H26" s="37" t="s">
        <v>175</v>
      </c>
      <c r="I26" s="37" t="s">
        <v>175</v>
      </c>
      <c r="J26" s="4">
        <v>20</v>
      </c>
      <c r="K26" s="4">
        <v>20</v>
      </c>
      <c r="L26" s="4">
        <v>70</v>
      </c>
      <c r="M26" s="4">
        <v>50</v>
      </c>
      <c r="N26" s="4">
        <v>50</v>
      </c>
      <c r="O26" s="4"/>
      <c r="P26" s="4"/>
      <c r="Q26" s="10"/>
    </row>
    <row r="27" spans="2:17" ht="15.75" x14ac:dyDescent="0.25">
      <c r="B27" s="6">
        <f t="shared" si="0"/>
        <v>19</v>
      </c>
      <c r="C27" s="3" t="s">
        <v>142</v>
      </c>
      <c r="D27" s="37" t="s">
        <v>176</v>
      </c>
      <c r="E27" s="37" t="s">
        <v>176</v>
      </c>
      <c r="F27" s="37" t="s">
        <v>176</v>
      </c>
      <c r="G27" s="37" t="s">
        <v>176</v>
      </c>
      <c r="H27" s="37" t="s">
        <v>176</v>
      </c>
      <c r="I27" s="37" t="s">
        <v>176</v>
      </c>
      <c r="J27" s="4">
        <v>70</v>
      </c>
      <c r="K27" s="4">
        <v>70</v>
      </c>
      <c r="L27" s="4">
        <v>70</v>
      </c>
      <c r="M27" s="4">
        <v>70</v>
      </c>
      <c r="N27" s="4">
        <v>70</v>
      </c>
      <c r="O27" s="4"/>
      <c r="P27" s="4"/>
      <c r="Q27" s="10"/>
    </row>
    <row r="28" spans="2:17" ht="15.75" x14ac:dyDescent="0.25">
      <c r="B28" s="6">
        <f t="shared" si="0"/>
        <v>20</v>
      </c>
      <c r="C28" s="3" t="s">
        <v>143</v>
      </c>
      <c r="D28" s="37" t="s">
        <v>177</v>
      </c>
      <c r="E28" s="37" t="s">
        <v>177</v>
      </c>
      <c r="F28" s="37" t="s">
        <v>177</v>
      </c>
      <c r="G28" s="37" t="s">
        <v>177</v>
      </c>
      <c r="H28" s="37" t="s">
        <v>177</v>
      </c>
      <c r="I28" s="37" t="s">
        <v>177</v>
      </c>
      <c r="J28" s="4">
        <v>70</v>
      </c>
      <c r="K28" s="4">
        <v>70</v>
      </c>
      <c r="L28" s="4">
        <v>70</v>
      </c>
      <c r="M28" s="4">
        <v>70</v>
      </c>
      <c r="N28" s="4">
        <v>70</v>
      </c>
      <c r="O28" s="4"/>
      <c r="P28" s="4"/>
      <c r="Q28" s="10"/>
    </row>
    <row r="29" spans="2:17" ht="15.75" x14ac:dyDescent="0.25">
      <c r="B29" s="6">
        <f t="shared" si="0"/>
        <v>21</v>
      </c>
      <c r="C29" s="3" t="s">
        <v>144</v>
      </c>
      <c r="D29" s="37" t="s">
        <v>178</v>
      </c>
      <c r="E29" s="37" t="s">
        <v>178</v>
      </c>
      <c r="F29" s="37" t="s">
        <v>178</v>
      </c>
      <c r="G29" s="37" t="s">
        <v>178</v>
      </c>
      <c r="H29" s="37" t="s">
        <v>178</v>
      </c>
      <c r="I29" s="37" t="s">
        <v>178</v>
      </c>
      <c r="J29" s="4">
        <v>10</v>
      </c>
      <c r="K29" s="4">
        <v>10</v>
      </c>
      <c r="L29" s="4">
        <v>70</v>
      </c>
      <c r="M29" s="4">
        <v>70</v>
      </c>
      <c r="N29" s="4">
        <v>70</v>
      </c>
      <c r="O29" s="4"/>
      <c r="P29" s="4"/>
      <c r="Q29" s="10"/>
    </row>
    <row r="30" spans="2:17" ht="15.75" x14ac:dyDescent="0.25">
      <c r="B30" s="6">
        <f t="shared" si="0"/>
        <v>22</v>
      </c>
      <c r="C30" s="3" t="s">
        <v>145</v>
      </c>
      <c r="D30" s="37" t="s">
        <v>179</v>
      </c>
      <c r="E30" s="37" t="s">
        <v>179</v>
      </c>
      <c r="F30" s="37" t="s">
        <v>179</v>
      </c>
      <c r="G30" s="37" t="s">
        <v>179</v>
      </c>
      <c r="H30" s="37" t="s">
        <v>179</v>
      </c>
      <c r="I30" s="37" t="s">
        <v>179</v>
      </c>
      <c r="J30" s="4">
        <v>20</v>
      </c>
      <c r="K30" s="4">
        <v>20</v>
      </c>
      <c r="L30" s="4">
        <v>70</v>
      </c>
      <c r="M30" s="4">
        <v>70</v>
      </c>
      <c r="N30" s="4">
        <v>70</v>
      </c>
      <c r="O30" s="4"/>
      <c r="P30" s="4"/>
      <c r="Q30" s="10"/>
    </row>
    <row r="31" spans="2:17" ht="15.75" x14ac:dyDescent="0.25">
      <c r="B31" s="6">
        <f t="shared" si="0"/>
        <v>23</v>
      </c>
      <c r="C31" s="3" t="s">
        <v>146</v>
      </c>
      <c r="D31" s="37" t="s">
        <v>180</v>
      </c>
      <c r="E31" s="37" t="s">
        <v>180</v>
      </c>
      <c r="F31" s="37" t="s">
        <v>180</v>
      </c>
      <c r="G31" s="37" t="s">
        <v>180</v>
      </c>
      <c r="H31" s="37" t="s">
        <v>180</v>
      </c>
      <c r="I31" s="37" t="s">
        <v>180</v>
      </c>
      <c r="J31" s="4">
        <v>10</v>
      </c>
      <c r="K31" s="4">
        <v>10</v>
      </c>
      <c r="L31" s="4">
        <v>70</v>
      </c>
      <c r="M31" s="4">
        <v>50</v>
      </c>
      <c r="N31" s="4">
        <v>50</v>
      </c>
      <c r="O31" s="4"/>
      <c r="P31" s="4"/>
      <c r="Q31" s="10"/>
    </row>
    <row r="32" spans="2:17" ht="15.75" x14ac:dyDescent="0.25">
      <c r="B32" s="6">
        <f t="shared" si="0"/>
        <v>24</v>
      </c>
      <c r="C32" s="3" t="s">
        <v>147</v>
      </c>
      <c r="D32" s="37" t="s">
        <v>181</v>
      </c>
      <c r="E32" s="37" t="s">
        <v>181</v>
      </c>
      <c r="F32" s="37" t="s">
        <v>181</v>
      </c>
      <c r="G32" s="37" t="s">
        <v>181</v>
      </c>
      <c r="H32" s="37" t="s">
        <v>181</v>
      </c>
      <c r="I32" s="37" t="s">
        <v>181</v>
      </c>
      <c r="J32" s="4">
        <v>20</v>
      </c>
      <c r="K32" s="4">
        <v>20</v>
      </c>
      <c r="L32" s="4">
        <v>70</v>
      </c>
      <c r="M32" s="4">
        <v>70</v>
      </c>
      <c r="N32" s="4">
        <v>70</v>
      </c>
      <c r="O32" s="4"/>
      <c r="P32" s="4"/>
      <c r="Q32" s="10"/>
    </row>
    <row r="33" spans="2:17" ht="15.75" x14ac:dyDescent="0.25">
      <c r="B33" s="6">
        <f t="shared" si="0"/>
        <v>25</v>
      </c>
      <c r="C33" s="3" t="s">
        <v>148</v>
      </c>
      <c r="D33" s="37" t="s">
        <v>182</v>
      </c>
      <c r="E33" s="37" t="s">
        <v>182</v>
      </c>
      <c r="F33" s="37" t="s">
        <v>182</v>
      </c>
      <c r="G33" s="37" t="s">
        <v>182</v>
      </c>
      <c r="H33" s="37" t="s">
        <v>182</v>
      </c>
      <c r="I33" s="37" t="s">
        <v>182</v>
      </c>
      <c r="J33" s="4">
        <v>20</v>
      </c>
      <c r="K33" s="4">
        <v>20</v>
      </c>
      <c r="L33" s="4">
        <v>70</v>
      </c>
      <c r="M33" s="4">
        <v>70</v>
      </c>
      <c r="N33" s="4">
        <v>70</v>
      </c>
      <c r="O33" s="4"/>
      <c r="P33" s="4"/>
      <c r="Q33" s="10"/>
    </row>
    <row r="34" spans="2:17" ht="15.75" x14ac:dyDescent="0.25">
      <c r="B34" s="6">
        <f t="shared" si="0"/>
        <v>26</v>
      </c>
      <c r="C34" s="3" t="s">
        <v>149</v>
      </c>
      <c r="D34" s="37" t="s">
        <v>183</v>
      </c>
      <c r="E34" s="37" t="s">
        <v>183</v>
      </c>
      <c r="F34" s="37" t="s">
        <v>183</v>
      </c>
      <c r="G34" s="37" t="s">
        <v>183</v>
      </c>
      <c r="H34" s="37" t="s">
        <v>183</v>
      </c>
      <c r="I34" s="37" t="s">
        <v>183</v>
      </c>
      <c r="J34" s="4">
        <v>20</v>
      </c>
      <c r="K34" s="4">
        <v>20</v>
      </c>
      <c r="L34" s="4">
        <v>70</v>
      </c>
      <c r="M34" s="4">
        <v>70</v>
      </c>
      <c r="N34" s="4">
        <v>70</v>
      </c>
      <c r="O34" s="4"/>
      <c r="P34" s="4"/>
      <c r="Q34" s="10"/>
    </row>
    <row r="35" spans="2:17" ht="15.75" x14ac:dyDescent="0.25">
      <c r="B35" s="6">
        <f t="shared" si="0"/>
        <v>27</v>
      </c>
      <c r="C35" s="3" t="s">
        <v>150</v>
      </c>
      <c r="D35" s="37" t="s">
        <v>184</v>
      </c>
      <c r="E35" s="37" t="s">
        <v>184</v>
      </c>
      <c r="F35" s="37" t="s">
        <v>184</v>
      </c>
      <c r="G35" s="37" t="s">
        <v>184</v>
      </c>
      <c r="H35" s="37" t="s">
        <v>184</v>
      </c>
      <c r="I35" s="37" t="s">
        <v>184</v>
      </c>
      <c r="J35" s="4">
        <v>70</v>
      </c>
      <c r="K35" s="4">
        <v>70</v>
      </c>
      <c r="L35" s="4">
        <v>70</v>
      </c>
      <c r="M35" s="4">
        <v>70</v>
      </c>
      <c r="N35" s="4">
        <v>70</v>
      </c>
      <c r="O35" s="4"/>
      <c r="P35" s="4"/>
      <c r="Q35" s="10"/>
    </row>
    <row r="36" spans="2:17" ht="15.75" x14ac:dyDescent="0.25">
      <c r="B36" s="6">
        <f t="shared" si="0"/>
        <v>28</v>
      </c>
      <c r="C36" s="3" t="s">
        <v>151</v>
      </c>
      <c r="D36" s="37" t="s">
        <v>185</v>
      </c>
      <c r="E36" s="37" t="s">
        <v>185</v>
      </c>
      <c r="F36" s="37" t="s">
        <v>185</v>
      </c>
      <c r="G36" s="37" t="s">
        <v>185</v>
      </c>
      <c r="H36" s="37" t="s">
        <v>185</v>
      </c>
      <c r="I36" s="37" t="s">
        <v>185</v>
      </c>
      <c r="J36" s="4">
        <v>70</v>
      </c>
      <c r="K36" s="4">
        <v>70</v>
      </c>
      <c r="L36" s="4">
        <v>70</v>
      </c>
      <c r="M36" s="4">
        <v>70</v>
      </c>
      <c r="N36" s="4">
        <v>70</v>
      </c>
      <c r="O36" s="4"/>
      <c r="P36" s="4"/>
      <c r="Q36" s="10"/>
    </row>
    <row r="37" spans="2:17" ht="15.75" x14ac:dyDescent="0.25">
      <c r="B37" s="6">
        <f t="shared" si="0"/>
        <v>29</v>
      </c>
      <c r="C37" s="3" t="s">
        <v>152</v>
      </c>
      <c r="D37" s="37" t="s">
        <v>186</v>
      </c>
      <c r="E37" s="37" t="s">
        <v>186</v>
      </c>
      <c r="F37" s="37" t="s">
        <v>186</v>
      </c>
      <c r="G37" s="37" t="s">
        <v>186</v>
      </c>
      <c r="H37" s="37" t="s">
        <v>186</v>
      </c>
      <c r="I37" s="37" t="s">
        <v>186</v>
      </c>
      <c r="J37" s="4">
        <v>70</v>
      </c>
      <c r="K37" s="4">
        <v>70</v>
      </c>
      <c r="L37" s="4">
        <v>50</v>
      </c>
      <c r="M37" s="4">
        <v>50</v>
      </c>
      <c r="N37" s="4">
        <v>50</v>
      </c>
      <c r="O37" s="4"/>
      <c r="P37" s="4"/>
      <c r="Q37" s="10"/>
    </row>
    <row r="38" spans="2:17" ht="15.75" x14ac:dyDescent="0.25">
      <c r="B38" s="6">
        <f t="shared" si="0"/>
        <v>30</v>
      </c>
      <c r="C38" s="3" t="s">
        <v>153</v>
      </c>
      <c r="D38" s="37" t="s">
        <v>187</v>
      </c>
      <c r="E38" s="37" t="s">
        <v>187</v>
      </c>
      <c r="F38" s="37" t="s">
        <v>187</v>
      </c>
      <c r="G38" s="37" t="s">
        <v>187</v>
      </c>
      <c r="H38" s="37" t="s">
        <v>187</v>
      </c>
      <c r="I38" s="37" t="s">
        <v>187</v>
      </c>
      <c r="J38" s="4">
        <v>75</v>
      </c>
      <c r="K38" s="4">
        <v>75</v>
      </c>
      <c r="L38" s="4">
        <v>59</v>
      </c>
      <c r="M38" s="4">
        <v>70</v>
      </c>
      <c r="N38" s="4">
        <v>70</v>
      </c>
      <c r="O38" s="4"/>
      <c r="P38" s="4"/>
      <c r="Q38" s="10"/>
    </row>
    <row r="39" spans="2:17" ht="15.75" x14ac:dyDescent="0.25">
      <c r="B39" s="6">
        <f t="shared" si="0"/>
        <v>31</v>
      </c>
      <c r="C39" s="3" t="s">
        <v>154</v>
      </c>
      <c r="D39" s="37" t="s">
        <v>188</v>
      </c>
      <c r="E39" s="37" t="s">
        <v>188</v>
      </c>
      <c r="F39" s="37" t="s">
        <v>188</v>
      </c>
      <c r="G39" s="37" t="s">
        <v>188</v>
      </c>
      <c r="H39" s="37" t="s">
        <v>188</v>
      </c>
      <c r="I39" s="37" t="s">
        <v>188</v>
      </c>
      <c r="J39" s="4">
        <v>20</v>
      </c>
      <c r="K39" s="4">
        <v>20</v>
      </c>
      <c r="L39" s="4">
        <v>70</v>
      </c>
      <c r="M39" s="4">
        <v>70</v>
      </c>
      <c r="N39" s="4">
        <v>70</v>
      </c>
      <c r="O39" s="4"/>
      <c r="P39" s="4"/>
      <c r="Q39" s="10"/>
    </row>
    <row r="40" spans="2:17" ht="15.75" x14ac:dyDescent="0.25">
      <c r="B40" s="6">
        <f t="shared" si="0"/>
        <v>32</v>
      </c>
      <c r="C40" s="3" t="s">
        <v>155</v>
      </c>
      <c r="D40" s="37" t="s">
        <v>189</v>
      </c>
      <c r="E40" s="37" t="s">
        <v>189</v>
      </c>
      <c r="F40" s="37" t="s">
        <v>189</v>
      </c>
      <c r="G40" s="37" t="s">
        <v>189</v>
      </c>
      <c r="H40" s="37" t="s">
        <v>189</v>
      </c>
      <c r="I40" s="37" t="s">
        <v>189</v>
      </c>
      <c r="J40" s="4">
        <v>20</v>
      </c>
      <c r="K40" s="4">
        <v>20</v>
      </c>
      <c r="L40" s="4">
        <v>70</v>
      </c>
      <c r="M40" s="4">
        <v>70</v>
      </c>
      <c r="N40" s="4">
        <v>70</v>
      </c>
      <c r="O40" s="4"/>
      <c r="P40" s="4"/>
      <c r="Q40" s="10"/>
    </row>
    <row r="41" spans="2:17" ht="15.75" x14ac:dyDescent="0.25">
      <c r="B41" s="6">
        <f t="shared" si="0"/>
        <v>33</v>
      </c>
      <c r="C41" s="3" t="s">
        <v>156</v>
      </c>
      <c r="D41" s="37" t="s">
        <v>190</v>
      </c>
      <c r="E41" s="37" t="s">
        <v>190</v>
      </c>
      <c r="F41" s="37" t="s">
        <v>190</v>
      </c>
      <c r="G41" s="37" t="s">
        <v>190</v>
      </c>
      <c r="H41" s="37" t="s">
        <v>190</v>
      </c>
      <c r="I41" s="37" t="s">
        <v>190</v>
      </c>
      <c r="J41" s="4">
        <v>20</v>
      </c>
      <c r="K41" s="4">
        <v>20</v>
      </c>
      <c r="L41" s="4">
        <v>70</v>
      </c>
      <c r="M41" s="4">
        <v>70</v>
      </c>
      <c r="N41" s="4">
        <v>70</v>
      </c>
      <c r="O41" s="4"/>
      <c r="P41" s="4"/>
      <c r="Q41" s="10"/>
    </row>
    <row r="42" spans="2:17" ht="15.75" x14ac:dyDescent="0.25">
      <c r="B42" s="6">
        <f t="shared" si="0"/>
        <v>34</v>
      </c>
      <c r="C42" s="3" t="s">
        <v>157</v>
      </c>
      <c r="D42" s="37" t="s">
        <v>191</v>
      </c>
      <c r="E42" s="37" t="s">
        <v>191</v>
      </c>
      <c r="F42" s="37" t="s">
        <v>191</v>
      </c>
      <c r="G42" s="37" t="s">
        <v>191</v>
      </c>
      <c r="H42" s="37" t="s">
        <v>191</v>
      </c>
      <c r="I42" s="37" t="s">
        <v>191</v>
      </c>
      <c r="J42" s="4">
        <v>75</v>
      </c>
      <c r="K42" s="4">
        <v>75</v>
      </c>
      <c r="L42" s="4">
        <v>60</v>
      </c>
      <c r="M42" s="4">
        <v>50</v>
      </c>
      <c r="N42" s="4">
        <v>50</v>
      </c>
      <c r="O42" s="4"/>
      <c r="P42" s="4"/>
      <c r="Q42" s="10"/>
    </row>
    <row r="43" spans="2:17" ht="15.75" x14ac:dyDescent="0.25">
      <c r="B43" s="6">
        <f t="shared" si="0"/>
        <v>35</v>
      </c>
      <c r="C43" s="6" t="s">
        <v>198</v>
      </c>
      <c r="D43" s="37" t="s">
        <v>199</v>
      </c>
      <c r="E43" s="37"/>
      <c r="F43" s="37"/>
      <c r="G43" s="37"/>
      <c r="H43" s="37"/>
      <c r="I43" s="37"/>
      <c r="J43" s="4">
        <v>20</v>
      </c>
      <c r="K43" s="4">
        <v>20</v>
      </c>
      <c r="L43" s="4">
        <v>70</v>
      </c>
      <c r="M43" s="4">
        <v>50</v>
      </c>
      <c r="N43" s="4">
        <v>50</v>
      </c>
      <c r="O43" s="4"/>
      <c r="P43" s="4"/>
      <c r="Q43" s="10"/>
    </row>
    <row r="44" spans="2:17" x14ac:dyDescent="0.25">
      <c r="B44" s="6">
        <f t="shared" si="0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6"/>
      <c r="D54" s="16"/>
      <c r="E54" s="1"/>
      <c r="H54" s="32" t="s">
        <v>19</v>
      </c>
      <c r="I54" s="32"/>
      <c r="J54" s="11">
        <f>COUNTIF(J9:J53,"&gt;=70")</f>
        <v>15</v>
      </c>
      <c r="K54" s="11">
        <f t="shared" ref="K54:P54" si="1">COUNTIF(K9:K53,"&gt;=70")</f>
        <v>15</v>
      </c>
      <c r="L54" s="11">
        <f t="shared" si="1"/>
        <v>30</v>
      </c>
      <c r="M54" s="11">
        <f t="shared" si="1"/>
        <v>29</v>
      </c>
      <c r="N54" s="11">
        <f t="shared" si="1"/>
        <v>29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6"/>
      <c r="D55" s="16"/>
      <c r="E55" s="8"/>
      <c r="H55" s="33" t="s">
        <v>20</v>
      </c>
      <c r="I55" s="33"/>
      <c r="J55" s="12">
        <f>COUNTIF(J9:J53,"&lt;70")</f>
        <v>20</v>
      </c>
      <c r="K55" s="12">
        <f t="shared" ref="K55:Q55" si="3">COUNTIF(K9:K53,"&lt;70")</f>
        <v>20</v>
      </c>
      <c r="L55" s="12">
        <f t="shared" si="3"/>
        <v>5</v>
      </c>
      <c r="M55" s="12">
        <f t="shared" si="3"/>
        <v>6</v>
      </c>
      <c r="N55" s="12">
        <f t="shared" si="3"/>
        <v>6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16"/>
      <c r="D56" s="16"/>
      <c r="E56" s="16"/>
      <c r="H56" s="33" t="s">
        <v>21</v>
      </c>
      <c r="I56" s="33"/>
      <c r="J56" s="12">
        <f>COUNT(J9:J53)</f>
        <v>35</v>
      </c>
      <c r="K56" s="12">
        <f t="shared" ref="K56:Q56" si="4">COUNT(K9:K53)</f>
        <v>35</v>
      </c>
      <c r="L56" s="12">
        <f t="shared" si="4"/>
        <v>35</v>
      </c>
      <c r="M56" s="12">
        <f t="shared" si="4"/>
        <v>35</v>
      </c>
      <c r="N56" s="12">
        <f t="shared" si="4"/>
        <v>35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25">
      <c r="C57" s="16"/>
      <c r="D57" s="16"/>
      <c r="E57" s="1"/>
      <c r="H57" s="34" t="s">
        <v>16</v>
      </c>
      <c r="I57" s="34"/>
      <c r="J57" s="13">
        <f>J54/J56</f>
        <v>0.42857142857142855</v>
      </c>
      <c r="K57" s="14">
        <f t="shared" ref="K57:Q57" si="5">K54/K56</f>
        <v>0.42857142857142855</v>
      </c>
      <c r="L57" s="14">
        <f t="shared" si="5"/>
        <v>0.8571428571428571</v>
      </c>
      <c r="M57" s="14">
        <f t="shared" si="5"/>
        <v>0.82857142857142863</v>
      </c>
      <c r="N57" s="14">
        <f t="shared" si="5"/>
        <v>0.82857142857142863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25">
      <c r="C58" s="16"/>
      <c r="D58" s="16"/>
      <c r="E58" s="1"/>
      <c r="H58" s="34" t="s">
        <v>17</v>
      </c>
      <c r="I58" s="34"/>
      <c r="J58" s="13">
        <f>J55/J56</f>
        <v>0.5714285714285714</v>
      </c>
      <c r="K58" s="13">
        <f t="shared" ref="K58:Q58" si="6">K55/K56</f>
        <v>0.5714285714285714</v>
      </c>
      <c r="L58" s="14">
        <f t="shared" si="6"/>
        <v>0.14285714285714285</v>
      </c>
      <c r="M58" s="14">
        <f t="shared" si="6"/>
        <v>0.17142857142857143</v>
      </c>
      <c r="N58" s="14">
        <f t="shared" si="6"/>
        <v>0.17142857142857143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5"/>
      <c r="K61" s="35"/>
      <c r="L61" s="35"/>
      <c r="M61" s="35"/>
      <c r="N61" s="35"/>
      <c r="O61" s="35"/>
      <c r="P61" s="35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zoomScale="84" zoomScaleNormal="84" workbookViewId="0">
      <selection activeCell="W23" sqref="W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6" t="s">
        <v>192</v>
      </c>
      <c r="E4" s="36"/>
      <c r="F4" s="36"/>
      <c r="G4" s="36"/>
      <c r="I4" t="s">
        <v>1</v>
      </c>
      <c r="J4" s="23" t="s">
        <v>195</v>
      </c>
      <c r="K4" s="23"/>
      <c r="M4" t="s">
        <v>2</v>
      </c>
      <c r="N4" s="24">
        <v>45099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194</v>
      </c>
      <c r="E6" s="23"/>
      <c r="F6" s="23"/>
      <c r="G6" s="23"/>
      <c r="I6" s="16" t="s">
        <v>22</v>
      </c>
      <c r="J6" s="16"/>
      <c r="K6" s="30" t="s">
        <v>196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3" t="s">
        <v>92</v>
      </c>
      <c r="D9" s="38" t="s">
        <v>108</v>
      </c>
      <c r="E9" s="39" t="s">
        <v>108</v>
      </c>
      <c r="F9" s="39" t="s">
        <v>108</v>
      </c>
      <c r="G9" s="39" t="s">
        <v>108</v>
      </c>
      <c r="H9" s="39" t="s">
        <v>108</v>
      </c>
      <c r="I9" s="40" t="s">
        <v>108</v>
      </c>
      <c r="J9" s="4">
        <v>20</v>
      </c>
      <c r="K9" s="4">
        <v>20</v>
      </c>
      <c r="L9" s="4">
        <v>70</v>
      </c>
      <c r="M9" s="4">
        <v>70</v>
      </c>
      <c r="N9" s="4">
        <v>70</v>
      </c>
      <c r="O9" s="4"/>
      <c r="P9" s="4"/>
      <c r="Q9" s="10"/>
    </row>
    <row r="10" spans="2:18" ht="15.75" x14ac:dyDescent="0.25">
      <c r="B10" s="6">
        <f>B9+1</f>
        <v>2</v>
      </c>
      <c r="C10" s="3" t="s">
        <v>93</v>
      </c>
      <c r="D10" s="38" t="s">
        <v>109</v>
      </c>
      <c r="E10" s="39" t="s">
        <v>109</v>
      </c>
      <c r="F10" s="39" t="s">
        <v>109</v>
      </c>
      <c r="G10" s="39" t="s">
        <v>109</v>
      </c>
      <c r="H10" s="39" t="s">
        <v>109</v>
      </c>
      <c r="I10" s="40" t="s">
        <v>109</v>
      </c>
      <c r="J10" s="4">
        <v>75</v>
      </c>
      <c r="K10" s="4">
        <v>75</v>
      </c>
      <c r="L10" s="4">
        <v>80</v>
      </c>
      <c r="M10" s="4">
        <v>70</v>
      </c>
      <c r="N10" s="4">
        <v>70</v>
      </c>
      <c r="O10" s="4"/>
      <c r="P10" s="4"/>
      <c r="Q10" s="10"/>
    </row>
    <row r="11" spans="2:18" ht="15.75" x14ac:dyDescent="0.25">
      <c r="B11" s="6">
        <f t="shared" ref="B11:B53" si="0">B10+1</f>
        <v>3</v>
      </c>
      <c r="C11" s="3" t="s">
        <v>94</v>
      </c>
      <c r="D11" s="38" t="s">
        <v>110</v>
      </c>
      <c r="E11" s="39" t="s">
        <v>110</v>
      </c>
      <c r="F11" s="39" t="s">
        <v>110</v>
      </c>
      <c r="G11" s="39" t="s">
        <v>110</v>
      </c>
      <c r="H11" s="39" t="s">
        <v>110</v>
      </c>
      <c r="I11" s="40" t="s">
        <v>110</v>
      </c>
      <c r="J11" s="4">
        <v>70</v>
      </c>
      <c r="K11" s="4">
        <v>70</v>
      </c>
      <c r="L11" s="4">
        <v>100</v>
      </c>
      <c r="M11" s="4">
        <v>70</v>
      </c>
      <c r="N11" s="4">
        <v>50</v>
      </c>
      <c r="O11" s="4"/>
      <c r="P11" s="4"/>
      <c r="Q11" s="10"/>
    </row>
    <row r="12" spans="2:18" ht="15.75" x14ac:dyDescent="0.25">
      <c r="B12" s="6">
        <f t="shared" si="0"/>
        <v>4</v>
      </c>
      <c r="C12" s="3" t="s">
        <v>95</v>
      </c>
      <c r="D12" s="38" t="s">
        <v>111</v>
      </c>
      <c r="E12" s="39" t="s">
        <v>111</v>
      </c>
      <c r="F12" s="39" t="s">
        <v>111</v>
      </c>
      <c r="G12" s="39" t="s">
        <v>111</v>
      </c>
      <c r="H12" s="39" t="s">
        <v>111</v>
      </c>
      <c r="I12" s="40" t="s">
        <v>111</v>
      </c>
      <c r="J12" s="4">
        <v>80</v>
      </c>
      <c r="K12" s="4">
        <v>80</v>
      </c>
      <c r="L12" s="4">
        <v>100</v>
      </c>
      <c r="M12" s="4">
        <v>70</v>
      </c>
      <c r="N12" s="4">
        <v>70</v>
      </c>
      <c r="O12" s="4"/>
      <c r="P12" s="4"/>
      <c r="Q12" s="10"/>
    </row>
    <row r="13" spans="2:18" ht="15.75" x14ac:dyDescent="0.25">
      <c r="B13" s="6">
        <f t="shared" si="0"/>
        <v>5</v>
      </c>
      <c r="C13" s="3" t="s">
        <v>96</v>
      </c>
      <c r="D13" s="38" t="s">
        <v>112</v>
      </c>
      <c r="E13" s="39" t="s">
        <v>112</v>
      </c>
      <c r="F13" s="39" t="s">
        <v>112</v>
      </c>
      <c r="G13" s="39" t="s">
        <v>112</v>
      </c>
      <c r="H13" s="39" t="s">
        <v>112</v>
      </c>
      <c r="I13" s="40" t="s">
        <v>112</v>
      </c>
      <c r="J13" s="4">
        <v>30</v>
      </c>
      <c r="K13" s="4">
        <v>30</v>
      </c>
      <c r="L13" s="4">
        <v>80</v>
      </c>
      <c r="M13" s="4">
        <v>70</v>
      </c>
      <c r="N13" s="4">
        <v>70</v>
      </c>
      <c r="O13" s="4"/>
      <c r="P13" s="4"/>
      <c r="Q13" s="10"/>
    </row>
    <row r="14" spans="2:18" ht="15.75" x14ac:dyDescent="0.25">
      <c r="B14" s="6">
        <f t="shared" si="0"/>
        <v>6</v>
      </c>
      <c r="C14" s="3" t="s">
        <v>97</v>
      </c>
      <c r="D14" s="38" t="s">
        <v>113</v>
      </c>
      <c r="E14" s="39" t="s">
        <v>113</v>
      </c>
      <c r="F14" s="39" t="s">
        <v>113</v>
      </c>
      <c r="G14" s="39" t="s">
        <v>113</v>
      </c>
      <c r="H14" s="39" t="s">
        <v>113</v>
      </c>
      <c r="I14" s="40" t="s">
        <v>113</v>
      </c>
      <c r="J14" s="4">
        <v>20</v>
      </c>
      <c r="K14" s="4">
        <v>20</v>
      </c>
      <c r="L14" s="4">
        <v>70</v>
      </c>
      <c r="M14" s="4">
        <v>70</v>
      </c>
      <c r="N14" s="4">
        <v>70</v>
      </c>
      <c r="O14" s="4"/>
      <c r="P14" s="4"/>
      <c r="Q14" s="10"/>
    </row>
    <row r="15" spans="2:18" ht="15.75" x14ac:dyDescent="0.25">
      <c r="B15" s="6">
        <f t="shared" si="0"/>
        <v>7</v>
      </c>
      <c r="C15" s="3" t="s">
        <v>98</v>
      </c>
      <c r="D15" s="38" t="s">
        <v>114</v>
      </c>
      <c r="E15" s="39" t="s">
        <v>114</v>
      </c>
      <c r="F15" s="39" t="s">
        <v>114</v>
      </c>
      <c r="G15" s="39" t="s">
        <v>114</v>
      </c>
      <c r="H15" s="39" t="s">
        <v>114</v>
      </c>
      <c r="I15" s="40" t="s">
        <v>114</v>
      </c>
      <c r="J15" s="4">
        <v>20</v>
      </c>
      <c r="K15" s="4">
        <v>20</v>
      </c>
      <c r="L15" s="4">
        <v>50</v>
      </c>
      <c r="M15" s="4">
        <v>70</v>
      </c>
      <c r="N15" s="4">
        <v>70</v>
      </c>
      <c r="O15" s="4"/>
      <c r="P15" s="4"/>
      <c r="Q15" s="10"/>
    </row>
    <row r="16" spans="2:18" ht="15.75" x14ac:dyDescent="0.25">
      <c r="B16" s="6">
        <f t="shared" si="0"/>
        <v>8</v>
      </c>
      <c r="C16" s="3" t="s">
        <v>99</v>
      </c>
      <c r="D16" s="38" t="s">
        <v>115</v>
      </c>
      <c r="E16" s="39" t="s">
        <v>115</v>
      </c>
      <c r="F16" s="39" t="s">
        <v>115</v>
      </c>
      <c r="G16" s="39" t="s">
        <v>115</v>
      </c>
      <c r="H16" s="39" t="s">
        <v>115</v>
      </c>
      <c r="I16" s="40" t="s">
        <v>115</v>
      </c>
      <c r="J16" s="4">
        <v>70</v>
      </c>
      <c r="K16" s="4">
        <v>70</v>
      </c>
      <c r="L16" s="4">
        <v>70</v>
      </c>
      <c r="M16" s="4">
        <v>70</v>
      </c>
      <c r="N16" s="4">
        <v>50</v>
      </c>
      <c r="O16" s="4"/>
      <c r="P16" s="4"/>
      <c r="Q16" s="10"/>
    </row>
    <row r="17" spans="2:17" ht="15.75" x14ac:dyDescent="0.25">
      <c r="B17" s="6">
        <f t="shared" si="0"/>
        <v>9</v>
      </c>
      <c r="C17" s="3" t="s">
        <v>100</v>
      </c>
      <c r="D17" s="38" t="s">
        <v>116</v>
      </c>
      <c r="E17" s="39" t="s">
        <v>116</v>
      </c>
      <c r="F17" s="39" t="s">
        <v>116</v>
      </c>
      <c r="G17" s="39" t="s">
        <v>116</v>
      </c>
      <c r="H17" s="39" t="s">
        <v>116</v>
      </c>
      <c r="I17" s="40" t="s">
        <v>116</v>
      </c>
      <c r="J17" s="4">
        <v>20</v>
      </c>
      <c r="K17" s="4">
        <v>20</v>
      </c>
      <c r="L17" s="4">
        <v>60</v>
      </c>
      <c r="M17" s="4">
        <v>70</v>
      </c>
      <c r="N17" s="4">
        <v>70</v>
      </c>
      <c r="O17" s="4"/>
      <c r="P17" s="4"/>
      <c r="Q17" s="10"/>
    </row>
    <row r="18" spans="2:17" ht="15.75" x14ac:dyDescent="0.25">
      <c r="B18" s="6">
        <f t="shared" si="0"/>
        <v>10</v>
      </c>
      <c r="C18" s="3" t="s">
        <v>101</v>
      </c>
      <c r="D18" s="38" t="s">
        <v>117</v>
      </c>
      <c r="E18" s="39" t="s">
        <v>117</v>
      </c>
      <c r="F18" s="39" t="s">
        <v>117</v>
      </c>
      <c r="G18" s="39" t="s">
        <v>117</v>
      </c>
      <c r="H18" s="39" t="s">
        <v>117</v>
      </c>
      <c r="I18" s="40" t="s">
        <v>117</v>
      </c>
      <c r="J18" s="4">
        <v>80</v>
      </c>
      <c r="K18" s="4">
        <v>80</v>
      </c>
      <c r="L18" s="4">
        <v>100</v>
      </c>
      <c r="M18" s="4">
        <v>70</v>
      </c>
      <c r="N18" s="4">
        <v>70</v>
      </c>
      <c r="O18" s="4"/>
      <c r="P18" s="4"/>
      <c r="Q18" s="10"/>
    </row>
    <row r="19" spans="2:17" ht="15.75" x14ac:dyDescent="0.25">
      <c r="B19" s="6">
        <f t="shared" si="0"/>
        <v>11</v>
      </c>
      <c r="C19" s="3" t="s">
        <v>102</v>
      </c>
      <c r="D19" s="38" t="s">
        <v>118</v>
      </c>
      <c r="E19" s="39" t="s">
        <v>118</v>
      </c>
      <c r="F19" s="39" t="s">
        <v>118</v>
      </c>
      <c r="G19" s="39" t="s">
        <v>118</v>
      </c>
      <c r="H19" s="39" t="s">
        <v>118</v>
      </c>
      <c r="I19" s="40" t="s">
        <v>118</v>
      </c>
      <c r="J19" s="4">
        <v>20</v>
      </c>
      <c r="K19" s="4">
        <v>20</v>
      </c>
      <c r="L19" s="4">
        <v>10</v>
      </c>
      <c r="M19" s="4">
        <v>70</v>
      </c>
      <c r="N19" s="4">
        <v>70</v>
      </c>
      <c r="O19" s="4"/>
      <c r="P19" s="4"/>
      <c r="Q19" s="10"/>
    </row>
    <row r="20" spans="2:17" ht="15.75" x14ac:dyDescent="0.25">
      <c r="B20" s="6">
        <f t="shared" si="0"/>
        <v>12</v>
      </c>
      <c r="C20" s="3" t="s">
        <v>103</v>
      </c>
      <c r="D20" s="38" t="s">
        <v>119</v>
      </c>
      <c r="E20" s="39" t="s">
        <v>119</v>
      </c>
      <c r="F20" s="39" t="s">
        <v>119</v>
      </c>
      <c r="G20" s="39" t="s">
        <v>119</v>
      </c>
      <c r="H20" s="39" t="s">
        <v>119</v>
      </c>
      <c r="I20" s="40" t="s">
        <v>119</v>
      </c>
      <c r="J20" s="4">
        <v>20</v>
      </c>
      <c r="K20" s="4">
        <v>20</v>
      </c>
      <c r="L20" s="4">
        <v>70</v>
      </c>
      <c r="M20" s="4">
        <v>70</v>
      </c>
      <c r="N20" s="4">
        <v>70</v>
      </c>
      <c r="O20" s="4"/>
      <c r="P20" s="4"/>
      <c r="Q20" s="10"/>
    </row>
    <row r="21" spans="2:17" ht="15.75" x14ac:dyDescent="0.25">
      <c r="B21" s="6">
        <f t="shared" si="0"/>
        <v>13</v>
      </c>
      <c r="C21" s="3" t="s">
        <v>104</v>
      </c>
      <c r="D21" s="38" t="s">
        <v>120</v>
      </c>
      <c r="E21" s="39" t="s">
        <v>120</v>
      </c>
      <c r="F21" s="39" t="s">
        <v>120</v>
      </c>
      <c r="G21" s="39" t="s">
        <v>120</v>
      </c>
      <c r="H21" s="39" t="s">
        <v>120</v>
      </c>
      <c r="I21" s="40" t="s">
        <v>120</v>
      </c>
      <c r="J21" s="4">
        <v>70</v>
      </c>
      <c r="K21" s="4">
        <v>70</v>
      </c>
      <c r="L21" s="4">
        <v>70</v>
      </c>
      <c r="M21" s="4">
        <v>70</v>
      </c>
      <c r="N21" s="4">
        <v>50</v>
      </c>
      <c r="O21" s="4"/>
      <c r="P21" s="4"/>
      <c r="Q21" s="10"/>
    </row>
    <row r="22" spans="2:17" ht="15.75" x14ac:dyDescent="0.25">
      <c r="B22" s="6">
        <f t="shared" si="0"/>
        <v>14</v>
      </c>
      <c r="C22" s="3" t="s">
        <v>105</v>
      </c>
      <c r="D22" s="38" t="s">
        <v>121</v>
      </c>
      <c r="E22" s="39" t="s">
        <v>121</v>
      </c>
      <c r="F22" s="39" t="s">
        <v>121</v>
      </c>
      <c r="G22" s="39" t="s">
        <v>121</v>
      </c>
      <c r="H22" s="39" t="s">
        <v>121</v>
      </c>
      <c r="I22" s="40" t="s">
        <v>121</v>
      </c>
      <c r="J22" s="4">
        <v>20</v>
      </c>
      <c r="K22" s="4">
        <v>20</v>
      </c>
      <c r="L22" s="4">
        <v>70</v>
      </c>
      <c r="M22" s="4">
        <v>70</v>
      </c>
      <c r="N22" s="4">
        <v>70</v>
      </c>
      <c r="O22" s="4"/>
      <c r="P22" s="4"/>
      <c r="Q22" s="10"/>
    </row>
    <row r="23" spans="2:17" ht="15.75" x14ac:dyDescent="0.25">
      <c r="B23" s="6">
        <f t="shared" si="0"/>
        <v>15</v>
      </c>
      <c r="C23" s="3" t="s">
        <v>106</v>
      </c>
      <c r="D23" s="38" t="s">
        <v>122</v>
      </c>
      <c r="E23" s="39" t="s">
        <v>122</v>
      </c>
      <c r="F23" s="39" t="s">
        <v>122</v>
      </c>
      <c r="G23" s="39" t="s">
        <v>122</v>
      </c>
      <c r="H23" s="39" t="s">
        <v>122</v>
      </c>
      <c r="I23" s="40" t="s">
        <v>122</v>
      </c>
      <c r="J23" s="4">
        <v>70</v>
      </c>
      <c r="K23" s="4">
        <v>70</v>
      </c>
      <c r="L23" s="4">
        <v>50</v>
      </c>
      <c r="M23" s="4">
        <v>70</v>
      </c>
      <c r="N23" s="4">
        <v>70</v>
      </c>
      <c r="O23" s="4"/>
      <c r="P23" s="4"/>
      <c r="Q23" s="10"/>
    </row>
    <row r="24" spans="2:17" ht="15.75" x14ac:dyDescent="0.25">
      <c r="B24" s="6">
        <f t="shared" si="0"/>
        <v>16</v>
      </c>
      <c r="C24" s="3" t="s">
        <v>107</v>
      </c>
      <c r="D24" s="38" t="s">
        <v>123</v>
      </c>
      <c r="E24" s="39" t="s">
        <v>123</v>
      </c>
      <c r="F24" s="39" t="s">
        <v>123</v>
      </c>
      <c r="G24" s="39" t="s">
        <v>123</v>
      </c>
      <c r="H24" s="39" t="s">
        <v>123</v>
      </c>
      <c r="I24" s="40" t="s">
        <v>123</v>
      </c>
      <c r="J24" s="4">
        <v>70</v>
      </c>
      <c r="K24" s="4">
        <v>70</v>
      </c>
      <c r="L24" s="4">
        <v>70</v>
      </c>
      <c r="M24" s="4">
        <v>70</v>
      </c>
      <c r="N24" s="4">
        <v>50</v>
      </c>
      <c r="O24" s="4"/>
      <c r="P24" s="4"/>
      <c r="Q24" s="10"/>
    </row>
    <row r="25" spans="2:17" x14ac:dyDescent="0.25">
      <c r="B25" s="6">
        <f t="shared" si="0"/>
        <v>17</v>
      </c>
      <c r="C25" s="6"/>
      <c r="D25" s="17"/>
      <c r="E25" s="17"/>
      <c r="F25" s="17"/>
      <c r="G25" s="17"/>
      <c r="H25" s="17"/>
      <c r="I25" s="17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0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0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0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0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0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6"/>
      <c r="D54" s="16"/>
      <c r="E54" s="1"/>
      <c r="H54" s="32" t="s">
        <v>19</v>
      </c>
      <c r="I54" s="32"/>
      <c r="J54" s="11">
        <f>COUNTIF(J9:J53,"&gt;=70")</f>
        <v>8</v>
      </c>
      <c r="K54" s="11">
        <f t="shared" ref="K54:P54" si="1">COUNTIF(K9:K53,"&gt;=70")</f>
        <v>8</v>
      </c>
      <c r="L54" s="11">
        <f t="shared" si="1"/>
        <v>12</v>
      </c>
      <c r="M54" s="11">
        <f t="shared" si="1"/>
        <v>16</v>
      </c>
      <c r="N54" s="11">
        <f t="shared" si="1"/>
        <v>12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6"/>
      <c r="D55" s="16"/>
      <c r="E55" s="8"/>
      <c r="H55" s="33" t="s">
        <v>20</v>
      </c>
      <c r="I55" s="33"/>
      <c r="J55" s="12">
        <f>COUNTIF(J9:J53,"&lt;70")</f>
        <v>8</v>
      </c>
      <c r="K55" s="12">
        <f t="shared" ref="K55:Q55" si="3">COUNTIF(K9:K53,"&lt;70")</f>
        <v>8</v>
      </c>
      <c r="L55" s="12">
        <f t="shared" si="3"/>
        <v>4</v>
      </c>
      <c r="M55" s="12">
        <f t="shared" si="3"/>
        <v>0</v>
      </c>
      <c r="N55" s="12">
        <f t="shared" si="3"/>
        <v>4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16"/>
      <c r="D56" s="16"/>
      <c r="E56" s="16"/>
      <c r="H56" s="33" t="s">
        <v>21</v>
      </c>
      <c r="I56" s="33"/>
      <c r="J56" s="12">
        <f>COUNT(J9:J53)</f>
        <v>16</v>
      </c>
      <c r="K56" s="12">
        <f t="shared" ref="K56:Q56" si="4">COUNT(K9:K53)</f>
        <v>16</v>
      </c>
      <c r="L56" s="12">
        <f t="shared" si="4"/>
        <v>16</v>
      </c>
      <c r="M56" s="12">
        <f t="shared" si="4"/>
        <v>16</v>
      </c>
      <c r="N56" s="12">
        <f t="shared" si="4"/>
        <v>16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25">
      <c r="C57" s="16"/>
      <c r="D57" s="16"/>
      <c r="E57" s="1"/>
      <c r="H57" s="34" t="s">
        <v>16</v>
      </c>
      <c r="I57" s="34"/>
      <c r="J57" s="13">
        <f>J54/J56</f>
        <v>0.5</v>
      </c>
      <c r="K57" s="14">
        <f t="shared" ref="K57:Q57" si="5">K54/K56</f>
        <v>0.5</v>
      </c>
      <c r="L57" s="14">
        <f t="shared" si="5"/>
        <v>0.75</v>
      </c>
      <c r="M57" s="14">
        <f t="shared" si="5"/>
        <v>1</v>
      </c>
      <c r="N57" s="14">
        <f t="shared" si="5"/>
        <v>0.75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25">
      <c r="C58" s="16"/>
      <c r="D58" s="16"/>
      <c r="E58" s="1"/>
      <c r="H58" s="34" t="s">
        <v>17</v>
      </c>
      <c r="I58" s="34"/>
      <c r="J58" s="13">
        <f>J55/J56</f>
        <v>0.5</v>
      </c>
      <c r="K58" s="13">
        <f t="shared" ref="K58:Q58" si="6">K55/K56</f>
        <v>0.5</v>
      </c>
      <c r="L58" s="14">
        <f t="shared" si="6"/>
        <v>0.25</v>
      </c>
      <c r="M58" s="14">
        <f t="shared" si="6"/>
        <v>0</v>
      </c>
      <c r="N58" s="14">
        <f t="shared" si="6"/>
        <v>0.25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5"/>
      <c r="K61" s="35"/>
      <c r="L61" s="35"/>
      <c r="M61" s="35"/>
      <c r="N61" s="35"/>
      <c r="O61" s="35"/>
      <c r="P61" s="35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6" zoomScale="84" zoomScaleNormal="84" workbookViewId="0">
      <selection activeCell="T53" sqref="T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6"/>
      <c r="E4" s="36"/>
      <c r="F4" s="36"/>
      <c r="G4" s="36"/>
      <c r="I4" t="s">
        <v>1</v>
      </c>
      <c r="J4" s="23"/>
      <c r="K4" s="23"/>
      <c r="M4" t="s">
        <v>2</v>
      </c>
      <c r="N4" s="24"/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/>
      <c r="E6" s="23"/>
      <c r="F6" s="23"/>
      <c r="G6" s="23"/>
      <c r="I6" s="16" t="s">
        <v>22</v>
      </c>
      <c r="J6" s="16"/>
      <c r="K6" s="30"/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/>
      <c r="E9" s="17"/>
      <c r="F9" s="17"/>
      <c r="G9" s="17"/>
      <c r="H9" s="17"/>
      <c r="I9" s="17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/>
      <c r="D10" s="17"/>
      <c r="E10" s="17"/>
      <c r="F10" s="17"/>
      <c r="G10" s="17"/>
      <c r="H10" s="17"/>
      <c r="I10" s="17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2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32" t="s">
        <v>19</v>
      </c>
      <c r="I54" s="32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33" t="s">
        <v>20</v>
      </c>
      <c r="I55" s="33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6"/>
      <c r="D56" s="16"/>
      <c r="E56" s="16"/>
      <c r="H56" s="33" t="s">
        <v>21</v>
      </c>
      <c r="I56" s="33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6"/>
      <c r="D57" s="16"/>
      <c r="E57" s="1"/>
      <c r="H57" s="34" t="s">
        <v>16</v>
      </c>
      <c r="I57" s="34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6"/>
      <c r="D58" s="16"/>
      <c r="E58" s="1"/>
      <c r="H58" s="34" t="s">
        <v>17</v>
      </c>
      <c r="I58" s="34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5"/>
      <c r="K61" s="35"/>
      <c r="L61" s="35"/>
      <c r="M61" s="35"/>
      <c r="N61" s="35"/>
      <c r="O61" s="35"/>
      <c r="P61" s="35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6"/>
      <c r="E4" s="36"/>
      <c r="F4" s="36"/>
      <c r="G4" s="36"/>
      <c r="I4" t="s">
        <v>1</v>
      </c>
      <c r="J4" s="23"/>
      <c r="K4" s="23"/>
      <c r="M4" t="s">
        <v>2</v>
      </c>
      <c r="N4" s="24"/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/>
      <c r="E6" s="23"/>
      <c r="F6" s="23"/>
      <c r="G6" s="23"/>
      <c r="I6" s="16" t="s">
        <v>22</v>
      </c>
      <c r="J6" s="16"/>
      <c r="K6" s="30"/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/>
      <c r="E9" s="17"/>
      <c r="F9" s="17"/>
      <c r="G9" s="17"/>
      <c r="H9" s="17"/>
      <c r="I9" s="17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17"/>
      <c r="E10" s="17"/>
      <c r="F10" s="17"/>
      <c r="G10" s="17"/>
      <c r="H10" s="17"/>
      <c r="I10" s="17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32" t="s">
        <v>19</v>
      </c>
      <c r="I54" s="32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33" t="s">
        <v>20</v>
      </c>
      <c r="I55" s="33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6"/>
      <c r="D56" s="16"/>
      <c r="E56" s="16"/>
      <c r="H56" s="33" t="s">
        <v>21</v>
      </c>
      <c r="I56" s="33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6"/>
      <c r="D57" s="16"/>
      <c r="E57" s="1"/>
      <c r="H57" s="34" t="s">
        <v>16</v>
      </c>
      <c r="I57" s="34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6"/>
      <c r="D58" s="16"/>
      <c r="E58" s="1"/>
      <c r="H58" s="34" t="s">
        <v>17</v>
      </c>
      <c r="I58" s="34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5"/>
      <c r="K61" s="35"/>
      <c r="L61" s="35"/>
      <c r="M61" s="35"/>
      <c r="N61" s="35"/>
      <c r="O61" s="35"/>
      <c r="P61" s="35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ADMON FINANCIERA 2</vt:lpstr>
      <vt:lpstr>Mate Financiera 405 A</vt:lpstr>
      <vt:lpstr>Mate Financiera 405 B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carlos de jesus morteo pea</cp:lastModifiedBy>
  <cp:lastPrinted>2023-03-21T15:13:53Z</cp:lastPrinted>
  <dcterms:created xsi:type="dcterms:W3CDTF">2023-03-14T19:16:59Z</dcterms:created>
  <dcterms:modified xsi:type="dcterms:W3CDTF">2023-06-23T02:35:17Z</dcterms:modified>
</cp:coreProperties>
</file>