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AHV\"/>
    </mc:Choice>
  </mc:AlternateContent>
  <xr:revisionPtr revIDLastSave="0" documentId="8_{B2146738-473B-4B94-93BE-B0AE2E1921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TADMONI" sheetId="1" r:id="rId1"/>
    <sheet name="FisicaIINF" sheetId="3" r:id="rId2"/>
    <sheet name="ESTINFI" sheetId="4" r:id="rId3"/>
    <sheet name="PROBYESTAD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5" i="1" l="1"/>
  <c r="J56" i="5" l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P55" i="5"/>
  <c r="O55" i="5"/>
  <c r="N55" i="5"/>
  <c r="M55" i="5"/>
  <c r="M58" i="5" s="1"/>
  <c r="L55" i="5"/>
  <c r="K55" i="5"/>
  <c r="J55" i="5"/>
  <c r="P54" i="5"/>
  <c r="O54" i="5"/>
  <c r="N54" i="5"/>
  <c r="M54" i="5"/>
  <c r="M57" i="5" s="1"/>
  <c r="L54" i="5"/>
  <c r="K54" i="5"/>
  <c r="J54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P58" i="4" s="1"/>
  <c r="O55" i="4"/>
  <c r="N55" i="4"/>
  <c r="N58" i="4" s="1"/>
  <c r="M55" i="4"/>
  <c r="M58" i="4" s="1"/>
  <c r="L55" i="4"/>
  <c r="L58" i="4" s="1"/>
  <c r="K55" i="4"/>
  <c r="J55" i="4"/>
  <c r="P54" i="4"/>
  <c r="P57" i="4" s="1"/>
  <c r="O54" i="4"/>
  <c r="O57" i="4" s="1"/>
  <c r="N54" i="4"/>
  <c r="M54" i="4"/>
  <c r="M57" i="4" s="1"/>
  <c r="L54" i="4"/>
  <c r="L57" i="4" s="1"/>
  <c r="K54" i="4"/>
  <c r="J54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P58" i="3" s="1"/>
  <c r="O55" i="3"/>
  <c r="N55" i="3"/>
  <c r="M55" i="3"/>
  <c r="M58" i="3" s="1"/>
  <c r="L55" i="3"/>
  <c r="K55" i="3"/>
  <c r="J55" i="3"/>
  <c r="P54" i="3"/>
  <c r="P57" i="3" s="1"/>
  <c r="O54" i="3"/>
  <c r="N54" i="3"/>
  <c r="M54" i="3"/>
  <c r="M57" i="3" s="1"/>
  <c r="L54" i="3"/>
  <c r="K54" i="3"/>
  <c r="J54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J57" i="4" l="1"/>
  <c r="L58" i="3"/>
  <c r="L57" i="3"/>
  <c r="P58" i="5"/>
  <c r="P57" i="5"/>
  <c r="L58" i="5"/>
  <c r="L57" i="5"/>
  <c r="K57" i="4"/>
  <c r="Q56" i="5"/>
  <c r="J58" i="3"/>
  <c r="J57" i="3"/>
  <c r="N58" i="3"/>
  <c r="Q56" i="3"/>
  <c r="J57" i="5"/>
  <c r="N57" i="5"/>
  <c r="K58" i="5"/>
  <c r="O58" i="5"/>
  <c r="N57" i="4"/>
  <c r="K58" i="4"/>
  <c r="O58" i="4"/>
  <c r="K57" i="5"/>
  <c r="O57" i="5"/>
  <c r="N57" i="3"/>
  <c r="K58" i="3"/>
  <c r="O58" i="3"/>
  <c r="K57" i="3"/>
  <c r="O57" i="3"/>
  <c r="Q56" i="4"/>
  <c r="J58" i="5"/>
  <c r="N58" i="5"/>
  <c r="Q56" i="6"/>
  <c r="M58" i="6"/>
  <c r="O58" i="6"/>
  <c r="Q54" i="6"/>
  <c r="Q55" i="6"/>
  <c r="Q54" i="5"/>
  <c r="Q55" i="5"/>
  <c r="Q58" i="5" s="1"/>
  <c r="J58" i="4"/>
  <c r="Q54" i="4"/>
  <c r="Q55" i="4"/>
  <c r="Q58" i="4" s="1"/>
  <c r="Q54" i="3"/>
  <c r="Q57" i="3" s="1"/>
  <c r="Q55" i="3"/>
  <c r="K56" i="1"/>
  <c r="L56" i="1"/>
  <c r="M56" i="1"/>
  <c r="N56" i="1"/>
  <c r="O56" i="1"/>
  <c r="P56" i="1"/>
  <c r="J56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6" l="1"/>
  <c r="Q57" i="6"/>
  <c r="Q57" i="5"/>
  <c r="Q57" i="4"/>
  <c r="Q58" i="3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<sst xmlns="http://schemas.openxmlformats.org/spreadsheetml/2006/main" count="361" uniqueCount="259">
  <si>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</si>
  <si>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</si>
  <si>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</si>
  <si>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</si>
  <si>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</si>
  <si>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</si>
  <si>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</si>
  <si>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</si>
  <si>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</si>
  <si>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</si>
  <si>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</si>
  <si>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</si>
  <si>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</si>
  <si>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</si>
  <si>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</si>
  <si>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</si>
  <si>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</si>
  <si>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</si>
  <si>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</si>
  <si>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</si>
  <si>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</si>
  <si>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</si>
  <si>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</si>
  <si>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</si>
  <si>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Estadística Para la Administración I</t>
  </si>
  <si>
    <t>Febrero- Julio 2023</t>
  </si>
  <si>
    <t>205-A</t>
  </si>
  <si>
    <t>MII. Artemio Hidalgo Velasco</t>
  </si>
  <si>
    <t>221U0269</t>
  </si>
  <si>
    <t>Ambros Xolo José Antonio</t>
  </si>
  <si>
    <t>221U0271</t>
  </si>
  <si>
    <t>Ataxca Catemaxca Yamileth</t>
  </si>
  <si>
    <t>221U0275</t>
  </si>
  <si>
    <t>Cagal Toto Sayuri Yatziry</t>
  </si>
  <si>
    <t>221U0276</t>
  </si>
  <si>
    <t>Carmona Servin Daniela Yazmín</t>
  </si>
  <si>
    <t>221U0278</t>
  </si>
  <si>
    <t>Chagala Ixtepan Eliseo</t>
  </si>
  <si>
    <t>221U0283</t>
  </si>
  <si>
    <t>Cruz Chontal Mirian Guadalupe</t>
  </si>
  <si>
    <t>221U0284</t>
  </si>
  <si>
    <t>Delgado Prisciliano Miguel Salvador</t>
  </si>
  <si>
    <t>221U285</t>
  </si>
  <si>
    <t>Demeneghi Miranda Regina</t>
  </si>
  <si>
    <t>221U0286</t>
  </si>
  <si>
    <t>Domínguez Alvarado Ingrid Anahí</t>
  </si>
  <si>
    <t>221U0287</t>
  </si>
  <si>
    <t>Domínguez Cruz Gael</t>
  </si>
  <si>
    <t>221U0288</t>
  </si>
  <si>
    <t>Escobar Chipol José Arturo</t>
  </si>
  <si>
    <t>221U0292</t>
  </si>
  <si>
    <t>Gonzalez Pucheta Alexandra</t>
  </si>
  <si>
    <t>221U0294</t>
  </si>
  <si>
    <t>Hernández Martínez Fernando</t>
  </si>
  <si>
    <t>221U0296</t>
  </si>
  <si>
    <t>221U0299</t>
  </si>
  <si>
    <t>Lua González Jorge Alberto</t>
  </si>
  <si>
    <t>221U0345</t>
  </si>
  <si>
    <t>López Chiguil Indira</t>
  </si>
  <si>
    <t>221U0301</t>
  </si>
  <si>
    <t>Malaga Camacho Yazareth del Carmen</t>
  </si>
  <si>
    <t xml:space="preserve">221U0303 </t>
  </si>
  <si>
    <t>Malaga Fiscal Diana Guadalupe</t>
  </si>
  <si>
    <t>221U0305</t>
  </si>
  <si>
    <t>Martínez Martínez Cesar Mauricio</t>
  </si>
  <si>
    <t>221U0307</t>
  </si>
  <si>
    <t>Melchi Cota Cinthia Yareli</t>
  </si>
  <si>
    <t>221U0311</t>
  </si>
  <si>
    <t>Morales Alfonso Alma Yeraldine</t>
  </si>
  <si>
    <t>221U0313</t>
  </si>
  <si>
    <t>Morales Hernández Samuel</t>
  </si>
  <si>
    <t>221U0315</t>
  </si>
  <si>
    <t>Ortiz Ramírez Diana Lizzeth</t>
  </si>
  <si>
    <t>221U0323</t>
  </si>
  <si>
    <t>Quino Bustamante Victor Manuel</t>
  </si>
  <si>
    <t>221U0330</t>
  </si>
  <si>
    <t>Sanchez Mixtega Martín</t>
  </si>
  <si>
    <t>221U0331</t>
  </si>
  <si>
    <t>Sosa Ventura Gabriela</t>
  </si>
  <si>
    <t>221U0338</t>
  </si>
  <si>
    <t>Vazquez Cruz Lumari</t>
  </si>
  <si>
    <t>221U339</t>
  </si>
  <si>
    <t>Velasco Cota Jorge Alberto</t>
  </si>
  <si>
    <t>221U0342</t>
  </si>
  <si>
    <t>Xala García Raysa Montserrat</t>
  </si>
  <si>
    <t>Física Para Informática</t>
  </si>
  <si>
    <t>210-A</t>
  </si>
  <si>
    <t>Febrero-Julio 2023</t>
  </si>
  <si>
    <t>221U0495</t>
  </si>
  <si>
    <t>221U0496</t>
  </si>
  <si>
    <t>Chacha Pérez Alba Marina</t>
  </si>
  <si>
    <t>221U0497</t>
  </si>
  <si>
    <t>Chagala Pucheta Angel David</t>
  </si>
  <si>
    <t>221U0499</t>
  </si>
  <si>
    <t>Fermán Ataxca Sarahí Esmeralda</t>
  </si>
  <si>
    <t>221U0501</t>
  </si>
  <si>
    <t>Fonseca Abrajan Osvany Jesús</t>
  </si>
  <si>
    <t>221U0502</t>
  </si>
  <si>
    <t>Hernández Pérez Asly</t>
  </si>
  <si>
    <t>221U0504</t>
  </si>
  <si>
    <t>Marín González Joana Michelle</t>
  </si>
  <si>
    <t>221U0506</t>
  </si>
  <si>
    <t>Mendiola Molina Marisa de los Angeles</t>
  </si>
  <si>
    <t>221U0507</t>
  </si>
  <si>
    <t>Montan Martínez  Annette</t>
  </si>
  <si>
    <t>221U0508</t>
  </si>
  <si>
    <t>Paxtian Campechano Rafael</t>
  </si>
  <si>
    <t>221U0509</t>
  </si>
  <si>
    <t>Pío Comi Carlos Jael</t>
  </si>
  <si>
    <t>221U0510</t>
  </si>
  <si>
    <t>Pólito Chigo Kelvin</t>
  </si>
  <si>
    <t>221U0511</t>
  </si>
  <si>
    <t>Pucheta Conchi Montserrat</t>
  </si>
  <si>
    <t>221U0513</t>
  </si>
  <si>
    <t>Reyes Gerezano Itzel Elena</t>
  </si>
  <si>
    <t>221U0514</t>
  </si>
  <si>
    <t>Reyes Tepox Pablo</t>
  </si>
  <si>
    <t>221U0515</t>
  </si>
  <si>
    <t>Rodríguez Comi José Carlos</t>
  </si>
  <si>
    <t>Rodríguez González José Manuel</t>
  </si>
  <si>
    <t>221U0517</t>
  </si>
  <si>
    <t>Rodriguez Velasco Brian</t>
  </si>
  <si>
    <t>221U0518</t>
  </si>
  <si>
    <t>Román Santiago Silvana Tiaré</t>
  </si>
  <si>
    <t>221U0519</t>
  </si>
  <si>
    <t>San Juan Velasco Axel</t>
  </si>
  <si>
    <t>221U0520</t>
  </si>
  <si>
    <t>221U0521</t>
  </si>
  <si>
    <t>Teobal Díaz Emmanuel de Jesús</t>
  </si>
  <si>
    <t>221U0524</t>
  </si>
  <si>
    <t>Toto Fiscal Isela</t>
  </si>
  <si>
    <t>221U0525</t>
  </si>
  <si>
    <t>Victorio Ortíz José Carlos</t>
  </si>
  <si>
    <t>Estadística Inferencial I</t>
  </si>
  <si>
    <t>407-A</t>
  </si>
  <si>
    <t>Febrero-Julio- 2023</t>
  </si>
  <si>
    <t>Ambros Xolo Flor Guadalupe</t>
  </si>
  <si>
    <t>211U0315</t>
  </si>
  <si>
    <t>211U0317</t>
  </si>
  <si>
    <t>Camacho Ixtepan Norman Xicuani</t>
  </si>
  <si>
    <t>211U321</t>
  </si>
  <si>
    <t>Casas Pío Karla Fernanda</t>
  </si>
  <si>
    <t>211U0322</t>
  </si>
  <si>
    <t>Chigo Acua Brayan de Jesús</t>
  </si>
  <si>
    <t>211U0326</t>
  </si>
  <si>
    <t>Cortés Cobaxin Ivan</t>
  </si>
  <si>
    <t>211U0327</t>
  </si>
  <si>
    <t>Fermán Toga Irving Aldair</t>
  </si>
  <si>
    <t>211U0328</t>
  </si>
  <si>
    <t>Fiscal Fiscal Daniel</t>
  </si>
  <si>
    <t>211U0329</t>
  </si>
  <si>
    <t>Gómez Carrasco Zahira Janeth</t>
  </si>
  <si>
    <t>211U0330</t>
  </si>
  <si>
    <t>Guzmán Matacapan Joana Jathsury</t>
  </si>
  <si>
    <t>211U0331</t>
  </si>
  <si>
    <t>Ixtepan Capi Brayan de Jesús</t>
  </si>
  <si>
    <t>211U0334</t>
  </si>
  <si>
    <t>Luna Lugo Jonatan de Jesús</t>
  </si>
  <si>
    <t>211U0338</t>
  </si>
  <si>
    <t>Marcial Campechano Marlen</t>
  </si>
  <si>
    <t>211U0340</t>
  </si>
  <si>
    <t>Martínez Azamar Lindsay Atziry</t>
  </si>
  <si>
    <t>211U0339</t>
  </si>
  <si>
    <t>Martínez García Antoni Jael</t>
  </si>
  <si>
    <t>21Uo816</t>
  </si>
  <si>
    <t>Moto Vazquez Alex</t>
  </si>
  <si>
    <t>211U0344</t>
  </si>
  <si>
    <t>Navarrete Ramírez Hugo Antonio</t>
  </si>
  <si>
    <t>Ortega Sánchez Paul De Jesús</t>
  </si>
  <si>
    <t>211U0347</t>
  </si>
  <si>
    <t>Pérez Galeana Janny Maricielo</t>
  </si>
  <si>
    <t>211U0350</t>
  </si>
  <si>
    <t>Pólito Tenorio Angel</t>
  </si>
  <si>
    <t>211U0353</t>
  </si>
  <si>
    <t>Quino Aten Marli Citlally</t>
  </si>
  <si>
    <t>Quino Cinta Karina Guadalupe</t>
  </si>
  <si>
    <t>Rodríguez Velasco Génesis Galilea</t>
  </si>
  <si>
    <t>211U0356</t>
  </si>
  <si>
    <t>Seba Xala Angeles  Mayleth</t>
  </si>
  <si>
    <t>211U0358</t>
  </si>
  <si>
    <t>Telona Pacheco Jennifer</t>
  </si>
  <si>
    <t>211U0360</t>
  </si>
  <si>
    <t>Valentín Avila Carlos Ronaldo</t>
  </si>
  <si>
    <t>211U0361</t>
  </si>
  <si>
    <t>Vergara Montalvo Fatima Monserrat</t>
  </si>
  <si>
    <t>Probabilidad Y Estadística</t>
  </si>
  <si>
    <t>202-A</t>
  </si>
  <si>
    <t>Febrero-Julio-2023</t>
  </si>
  <si>
    <t>221U0137</t>
  </si>
  <si>
    <t>Aguilar Chontal Hugo Alberto</t>
  </si>
  <si>
    <t xml:space="preserve">221U0138 </t>
  </si>
  <si>
    <t>Aquino Toga Edgar</t>
  </si>
  <si>
    <t>221U0142</t>
  </si>
  <si>
    <t>Baxin Ixtepan Carlos</t>
  </si>
  <si>
    <t>201U0403</t>
  </si>
  <si>
    <t>Beltran Leo José Manuel</t>
  </si>
  <si>
    <t>221U0143</t>
  </si>
  <si>
    <t>Benítez Castro Miguel Angel</t>
  </si>
  <si>
    <t>221U0145</t>
  </si>
  <si>
    <t>Chacha Chagala Jesús Antonio</t>
  </si>
  <si>
    <t>221U0147</t>
  </si>
  <si>
    <t>Chigo Aguirre Ana Guadalupe</t>
  </si>
  <si>
    <t>221U0151</t>
  </si>
  <si>
    <t>Coyolt Gorgonio Zuriel Alberto</t>
  </si>
  <si>
    <t>221U0257</t>
  </si>
  <si>
    <t>Cruz Martínez Arturo</t>
  </si>
  <si>
    <t>221U0153</t>
  </si>
  <si>
    <t>Domínguez Baez Hector Guillermo</t>
  </si>
  <si>
    <t>221U0182</t>
  </si>
  <si>
    <t>221U0154</t>
  </si>
  <si>
    <t>Hernández Fonseca Jaime</t>
  </si>
  <si>
    <t>221U0156</t>
  </si>
  <si>
    <t>Hernández Quino José Manuel</t>
  </si>
  <si>
    <t>221U0259</t>
  </si>
  <si>
    <t>Isidoro Benitez Samir</t>
  </si>
  <si>
    <t xml:space="preserve">221U0183 </t>
  </si>
  <si>
    <t>León Lozano José alejandro</t>
  </si>
  <si>
    <t>221U0159</t>
  </si>
  <si>
    <t>Malaga Pucheta Manuel Alejandro</t>
  </si>
  <si>
    <t>221U0160</t>
  </si>
  <si>
    <t>Martínez Aguilar Alejandro</t>
  </si>
  <si>
    <t>221U0161</t>
  </si>
  <si>
    <t>Maxo Cota Milagros Montserrat</t>
  </si>
  <si>
    <t>221U0163</t>
  </si>
  <si>
    <t>Mixtega Belli Ernesto Santos</t>
  </si>
  <si>
    <t>221U0165</t>
  </si>
  <si>
    <t>Moreno Barragan Luis David</t>
  </si>
  <si>
    <t>221U0166</t>
  </si>
  <si>
    <t>Ortega Cabrera Alexis deJesús</t>
  </si>
  <si>
    <t>221U0841</t>
  </si>
  <si>
    <t>Patlax Alarcón Moises</t>
  </si>
  <si>
    <t>221U0167</t>
  </si>
  <si>
    <t>Pólito Malaga Luis Gerardo</t>
  </si>
  <si>
    <t>221U0169</t>
  </si>
  <si>
    <t>Pérez Trujillo Jesús</t>
  </si>
  <si>
    <t>211U0171</t>
  </si>
  <si>
    <t>Reynada Preza Hugo Daniel</t>
  </si>
  <si>
    <t>221U0172</t>
  </si>
  <si>
    <t>Riveroll Ixtepan Aaron</t>
  </si>
  <si>
    <t>221U0173</t>
  </si>
  <si>
    <t>Rodríguez Martínez Luis Alberto</t>
  </si>
  <si>
    <t>221U0174</t>
  </si>
  <si>
    <t>221U0176</t>
  </si>
  <si>
    <t>Seba Baxin Juan José</t>
  </si>
  <si>
    <t>221U0854</t>
  </si>
  <si>
    <t>Temich Ixtepan Andrés de Jesús</t>
  </si>
  <si>
    <t>211U0181</t>
  </si>
  <si>
    <t>Velasco Hernández Osval Daniel</t>
  </si>
  <si>
    <t>211U0178</t>
  </si>
  <si>
    <t>Velasco Quino Arturo de Jesús</t>
  </si>
  <si>
    <t>221U0179</t>
  </si>
  <si>
    <t>Victorio Palayot Jesús Manuel</t>
  </si>
  <si>
    <t>211U0280</t>
  </si>
  <si>
    <t>Xolo Arres Brandon Manuel</t>
  </si>
  <si>
    <t>Caixba Herrera María Grisel</t>
  </si>
  <si>
    <t>Teoba Comi Guadalupe</t>
  </si>
  <si>
    <t>Hernández Leal Karlos Alberto</t>
  </si>
  <si>
    <t>Durán Alvarado Gustavo Israel</t>
  </si>
  <si>
    <t>Rodríguez Pérez María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</si>
</sst>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="110" zoomScaleNormal="110" workbookViewId="0">
      <selection activeCell="V15" sqref="V15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24</v>
      </c>
      <c r="E4" s="33"/>
      <c r="F4" s="33"/>
      <c r="G4" s="33"/>
      <c r="I4" t="s">
        <v>1</v>
      </c>
      <c r="J4" s="23" t="s">
        <v>26</v>
      </c>
      <c r="K4" s="23"/>
      <c r="M4" t="s">
        <v>2</v>
      </c>
      <c r="N4" s="24">
        <v>45077</v>
      </c>
      <c r="O4" s="2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25</v>
      </c>
      <c r="E6" s="23"/>
      <c r="F6" s="23"/>
      <c r="G6" s="23"/>
      <c r="I6" s="16" t="s">
        <v>22</v>
      </c>
      <c r="J6" s="16"/>
      <c r="K6" s="27" t="s">
        <v>27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28</v>
      </c>
      <c r="D9" s="21" t="s">
        <v>29</v>
      </c>
      <c r="E9" s="21"/>
      <c r="F9" s="21"/>
      <c r="G9" s="21"/>
      <c r="H9" s="21"/>
      <c r="I9" s="21"/>
      <c r="J9" s="4">
        <v>97</v>
      </c>
      <c r="K9" s="4">
        <v>100</v>
      </c>
      <c r="L9" s="4">
        <v>100</v>
      </c>
      <c r="M9" s="4">
        <v>100</v>
      </c>
      <c r="N9" s="4"/>
      <c r="O9" s="4"/>
      <c r="P9" s="4"/>
      <c r="Q9" s="10">
        <f>SUM(J9:P9)/7</f>
        <v>56.714285714285715</v>
      </c>
    </row>
    <row r="10" spans="2:18" x14ac:dyDescent="0.3">
      <c r="B10" s="6">
        <f>B9+1</f>
        <v>2</v>
      </c>
      <c r="C10" s="6" t="s">
        <v>30</v>
      </c>
      <c r="D10" s="21" t="s">
        <v>31</v>
      </c>
      <c r="E10" s="21"/>
      <c r="F10" s="21"/>
      <c r="G10" s="21"/>
      <c r="H10" s="21"/>
      <c r="I10" s="21"/>
      <c r="J10" s="4">
        <v>97</v>
      </c>
      <c r="K10" s="4">
        <v>100</v>
      </c>
      <c r="L10" s="4">
        <v>70</v>
      </c>
      <c r="M10" s="4">
        <v>100</v>
      </c>
      <c r="N10" s="4"/>
      <c r="O10" s="4"/>
      <c r="P10" s="4"/>
      <c r="Q10" s="10">
        <f t="shared" ref="Q10:Q37" si="0">SUM(J10:P10)/7</f>
        <v>52.428571428571431</v>
      </c>
    </row>
    <row r="11" spans="2:18" x14ac:dyDescent="0.3">
      <c r="B11" s="6">
        <f t="shared" ref="B11:B53" si="1">B10+1</f>
        <v>3</v>
      </c>
      <c r="C11" s="6" t="s">
        <v>32</v>
      </c>
      <c r="D11" s="21" t="s">
        <v>33</v>
      </c>
      <c r="E11" s="21"/>
      <c r="F11" s="21"/>
      <c r="G11" s="21"/>
      <c r="H11" s="21"/>
      <c r="I11" s="21"/>
      <c r="J11" s="4">
        <v>94</v>
      </c>
      <c r="K11" s="4">
        <v>97</v>
      </c>
      <c r="L11" s="4">
        <v>57</v>
      </c>
      <c r="M11" s="4">
        <v>100</v>
      </c>
      <c r="N11" s="4"/>
      <c r="O11" s="4"/>
      <c r="P11" s="4"/>
      <c r="Q11" s="10">
        <f t="shared" si="0"/>
        <v>49.714285714285715</v>
      </c>
    </row>
    <row r="12" spans="2:18" x14ac:dyDescent="0.3">
      <c r="B12" s="6">
        <f t="shared" si="1"/>
        <v>4</v>
      </c>
      <c r="C12" s="6" t="s">
        <v>34</v>
      </c>
      <c r="D12" s="21" t="s">
        <v>35</v>
      </c>
      <c r="E12" s="21"/>
      <c r="F12" s="21"/>
      <c r="G12" s="21"/>
      <c r="H12" s="21"/>
      <c r="I12" s="21"/>
      <c r="J12" s="4">
        <v>87</v>
      </c>
      <c r="K12" s="4">
        <v>77</v>
      </c>
      <c r="L12" s="4">
        <v>0</v>
      </c>
      <c r="M12" s="4">
        <v>82</v>
      </c>
      <c r="N12" s="4"/>
      <c r="O12" s="4"/>
      <c r="P12" s="4"/>
      <c r="Q12" s="10">
        <f t="shared" si="0"/>
        <v>35.142857142857146</v>
      </c>
    </row>
    <row r="13" spans="2:18" x14ac:dyDescent="0.3">
      <c r="B13" s="6">
        <f t="shared" si="1"/>
        <v>5</v>
      </c>
      <c r="C13" s="6" t="s">
        <v>36</v>
      </c>
      <c r="D13" s="21" t="s">
        <v>37</v>
      </c>
      <c r="E13" s="21"/>
      <c r="F13" s="21"/>
      <c r="G13" s="21"/>
      <c r="H13" s="21"/>
      <c r="I13" s="21"/>
      <c r="J13" s="4">
        <v>70</v>
      </c>
      <c r="K13" s="4">
        <v>40</v>
      </c>
      <c r="L13" s="4">
        <v>0</v>
      </c>
      <c r="M13" s="4">
        <v>0</v>
      </c>
      <c r="N13" s="4"/>
      <c r="O13" s="4"/>
      <c r="P13" s="4"/>
      <c r="Q13" s="10">
        <f t="shared" si="0"/>
        <v>15.714285714285714</v>
      </c>
    </row>
    <row r="14" spans="2:18" x14ac:dyDescent="0.3">
      <c r="B14" s="6">
        <f t="shared" si="1"/>
        <v>6</v>
      </c>
      <c r="C14" s="6" t="s">
        <v>38</v>
      </c>
      <c r="D14" s="21" t="s">
        <v>39</v>
      </c>
      <c r="E14" s="21"/>
      <c r="F14" s="21"/>
      <c r="G14" s="21"/>
      <c r="H14" s="21"/>
      <c r="I14" s="21"/>
      <c r="J14" s="4">
        <v>100</v>
      </c>
      <c r="K14" s="4">
        <v>100</v>
      </c>
      <c r="L14" s="4">
        <v>97</v>
      </c>
      <c r="M14" s="4">
        <v>100</v>
      </c>
      <c r="N14" s="4"/>
      <c r="O14" s="4"/>
      <c r="P14" s="4"/>
      <c r="Q14" s="10">
        <f t="shared" si="0"/>
        <v>56.714285714285715</v>
      </c>
    </row>
    <row r="15" spans="2:18" x14ac:dyDescent="0.3">
      <c r="B15" s="6">
        <f t="shared" si="1"/>
        <v>7</v>
      </c>
      <c r="C15" s="6" t="s">
        <v>40</v>
      </c>
      <c r="D15" s="21" t="s">
        <v>41</v>
      </c>
      <c r="E15" s="21"/>
      <c r="F15" s="21"/>
      <c r="G15" s="21"/>
      <c r="H15" s="21"/>
      <c r="I15" s="21"/>
      <c r="J15" s="4">
        <v>87</v>
      </c>
      <c r="K15" s="4">
        <v>88</v>
      </c>
      <c r="L15" s="4">
        <v>52</v>
      </c>
      <c r="M15" s="4">
        <v>0</v>
      </c>
      <c r="N15" s="4"/>
      <c r="O15" s="4"/>
      <c r="P15" s="4"/>
      <c r="Q15" s="10">
        <f t="shared" si="0"/>
        <v>32.428571428571431</v>
      </c>
    </row>
    <row r="16" spans="2:18" x14ac:dyDescent="0.3">
      <c r="B16" s="6">
        <f t="shared" si="1"/>
        <v>8</v>
      </c>
      <c r="C16" s="6" t="s">
        <v>42</v>
      </c>
      <c r="D16" s="21" t="s">
        <v>43</v>
      </c>
      <c r="E16" s="21"/>
      <c r="F16" s="21"/>
      <c r="G16" s="21"/>
      <c r="H16" s="21"/>
      <c r="I16" s="21"/>
      <c r="J16" s="4">
        <v>100</v>
      </c>
      <c r="K16" s="4">
        <v>89</v>
      </c>
      <c r="L16" s="4">
        <v>94</v>
      </c>
      <c r="M16" s="4">
        <v>97</v>
      </c>
      <c r="N16" s="4"/>
      <c r="O16" s="4"/>
      <c r="P16" s="4"/>
      <c r="Q16" s="10">
        <f t="shared" si="0"/>
        <v>54.285714285714285</v>
      </c>
    </row>
    <row r="17" spans="2:17" x14ac:dyDescent="0.3">
      <c r="B17" s="6">
        <f t="shared" si="1"/>
        <v>9</v>
      </c>
      <c r="C17" s="6" t="s">
        <v>44</v>
      </c>
      <c r="D17" s="21" t="s">
        <v>45</v>
      </c>
      <c r="E17" s="21"/>
      <c r="F17" s="21"/>
      <c r="G17" s="21"/>
      <c r="H17" s="21"/>
      <c r="I17" s="21"/>
      <c r="J17" s="4">
        <v>100</v>
      </c>
      <c r="K17" s="4">
        <v>100</v>
      </c>
      <c r="L17" s="4">
        <v>27</v>
      </c>
      <c r="M17" s="4">
        <v>0</v>
      </c>
      <c r="N17" s="4"/>
      <c r="O17" s="4"/>
      <c r="P17" s="4"/>
      <c r="Q17" s="10">
        <f t="shared" si="0"/>
        <v>32.428571428571431</v>
      </c>
    </row>
    <row r="18" spans="2:17" x14ac:dyDescent="0.3">
      <c r="B18" s="6">
        <f t="shared" si="1"/>
        <v>10</v>
      </c>
      <c r="C18" s="6" t="s">
        <v>46</v>
      </c>
      <c r="D18" s="21" t="s">
        <v>47</v>
      </c>
      <c r="E18" s="21"/>
      <c r="F18" s="21"/>
      <c r="G18" s="21"/>
      <c r="H18" s="21"/>
      <c r="I18" s="21"/>
      <c r="J18" s="4">
        <v>97</v>
      </c>
      <c r="K18" s="4">
        <v>97</v>
      </c>
      <c r="L18" s="4">
        <v>94</v>
      </c>
      <c r="M18" s="4">
        <v>100</v>
      </c>
      <c r="N18" s="4"/>
      <c r="O18" s="4"/>
      <c r="P18" s="4"/>
      <c r="Q18" s="10">
        <f t="shared" si="0"/>
        <v>55.428571428571431</v>
      </c>
    </row>
    <row r="19" spans="2:17" x14ac:dyDescent="0.3">
      <c r="B19" s="6">
        <f t="shared" si="1"/>
        <v>11</v>
      </c>
      <c r="C19" s="6" t="s">
        <v>48</v>
      </c>
      <c r="D19" s="21" t="s">
        <v>49</v>
      </c>
      <c r="E19" s="21"/>
      <c r="F19" s="21"/>
      <c r="G19" s="21"/>
      <c r="H19" s="21"/>
      <c r="I19" s="21"/>
      <c r="J19" s="4">
        <v>94</v>
      </c>
      <c r="K19" s="4">
        <v>97</v>
      </c>
      <c r="L19" s="4">
        <v>97</v>
      </c>
      <c r="M19" s="4">
        <v>100</v>
      </c>
      <c r="N19" s="4"/>
      <c r="O19" s="4"/>
      <c r="P19" s="4"/>
      <c r="Q19" s="10">
        <f t="shared" si="0"/>
        <v>55.428571428571431</v>
      </c>
    </row>
    <row r="20" spans="2:17" x14ac:dyDescent="0.3">
      <c r="B20" s="6">
        <f t="shared" si="1"/>
        <v>12</v>
      </c>
      <c r="C20" s="6" t="s">
        <v>50</v>
      </c>
      <c r="D20" s="21" t="s">
        <v>51</v>
      </c>
      <c r="E20" s="21"/>
      <c r="F20" s="21"/>
      <c r="G20" s="21"/>
      <c r="H20" s="21"/>
      <c r="I20" s="21"/>
      <c r="J20" s="4">
        <v>100</v>
      </c>
      <c r="K20" s="4">
        <v>97</v>
      </c>
      <c r="L20" s="4">
        <v>97</v>
      </c>
      <c r="M20" s="4">
        <v>100</v>
      </c>
      <c r="N20" s="4"/>
      <c r="O20" s="4"/>
      <c r="P20" s="4"/>
      <c r="Q20" s="10">
        <f t="shared" si="0"/>
        <v>56.285714285714285</v>
      </c>
    </row>
    <row r="21" spans="2:17" x14ac:dyDescent="0.3">
      <c r="B21" s="6">
        <f t="shared" si="1"/>
        <v>13</v>
      </c>
      <c r="C21" s="6" t="s">
        <v>52</v>
      </c>
      <c r="D21" s="21" t="s">
        <v>53</v>
      </c>
      <c r="E21" s="21"/>
      <c r="F21" s="21"/>
      <c r="G21" s="21"/>
      <c r="H21" s="21"/>
      <c r="I21" s="21"/>
      <c r="J21" s="4">
        <v>94</v>
      </c>
      <c r="K21" s="4">
        <v>94</v>
      </c>
      <c r="L21" s="4">
        <v>94</v>
      </c>
      <c r="M21" s="4">
        <v>97</v>
      </c>
      <c r="N21" s="4"/>
      <c r="O21" s="4"/>
      <c r="P21" s="4"/>
      <c r="Q21" s="10">
        <f t="shared" si="0"/>
        <v>54.142857142857146</v>
      </c>
    </row>
    <row r="22" spans="2:17" x14ac:dyDescent="0.3">
      <c r="B22" s="6">
        <f t="shared" si="1"/>
        <v>14</v>
      </c>
      <c r="C22" s="6" t="s">
        <v>54</v>
      </c>
      <c r="D22" s="21" t="s">
        <v>256</v>
      </c>
      <c r="E22" s="21"/>
      <c r="F22" s="21"/>
      <c r="G22" s="21"/>
      <c r="H22" s="21"/>
      <c r="I22" s="21"/>
      <c r="J22" s="4">
        <v>91</v>
      </c>
      <c r="K22" s="4">
        <v>73</v>
      </c>
      <c r="L22" s="4">
        <v>0</v>
      </c>
      <c r="M22" s="4">
        <v>0</v>
      </c>
      <c r="N22" s="4"/>
      <c r="O22" s="4"/>
      <c r="P22" s="4"/>
      <c r="Q22" s="10">
        <f t="shared" si="0"/>
        <v>23.428571428571427</v>
      </c>
    </row>
    <row r="23" spans="2:17" x14ac:dyDescent="0.3">
      <c r="B23" s="6">
        <f t="shared" si="1"/>
        <v>15</v>
      </c>
      <c r="C23" s="6" t="s">
        <v>55</v>
      </c>
      <c r="D23" s="21" t="s">
        <v>56</v>
      </c>
      <c r="E23" s="21"/>
      <c r="F23" s="21"/>
      <c r="G23" s="21"/>
      <c r="H23" s="21"/>
      <c r="I23" s="21"/>
      <c r="J23" s="4">
        <v>91</v>
      </c>
      <c r="K23" s="4">
        <v>86</v>
      </c>
      <c r="L23" s="4">
        <v>88</v>
      </c>
      <c r="M23" s="4">
        <v>97</v>
      </c>
      <c r="N23" s="4"/>
      <c r="O23" s="4"/>
      <c r="P23" s="4"/>
      <c r="Q23" s="10">
        <f t="shared" si="0"/>
        <v>51.714285714285715</v>
      </c>
    </row>
    <row r="24" spans="2:17" x14ac:dyDescent="0.3">
      <c r="B24" s="6">
        <f t="shared" si="1"/>
        <v>16</v>
      </c>
      <c r="C24" s="6" t="s">
        <v>57</v>
      </c>
      <c r="D24" s="21" t="s">
        <v>58</v>
      </c>
      <c r="E24" s="21"/>
      <c r="F24" s="21"/>
      <c r="G24" s="21"/>
      <c r="H24" s="21"/>
      <c r="I24" s="21"/>
      <c r="J24" s="4">
        <v>70</v>
      </c>
      <c r="K24" s="4">
        <v>90</v>
      </c>
      <c r="L24" s="4">
        <v>89</v>
      </c>
      <c r="M24" s="4">
        <v>97</v>
      </c>
      <c r="N24" s="4"/>
      <c r="O24" s="4"/>
      <c r="P24" s="4"/>
      <c r="Q24" s="10">
        <f t="shared" si="0"/>
        <v>49.428571428571431</v>
      </c>
    </row>
    <row r="25" spans="2:17" x14ac:dyDescent="0.3">
      <c r="B25" s="6">
        <f t="shared" si="1"/>
        <v>17</v>
      </c>
      <c r="C25" s="6" t="s">
        <v>59</v>
      </c>
      <c r="D25" s="21" t="s">
        <v>60</v>
      </c>
      <c r="E25" s="21"/>
      <c r="F25" s="21"/>
      <c r="G25" s="21"/>
      <c r="H25" s="21"/>
      <c r="I25" s="21"/>
      <c r="J25" s="4">
        <v>97</v>
      </c>
      <c r="K25" s="4">
        <v>100</v>
      </c>
      <c r="L25" s="4">
        <v>100</v>
      </c>
      <c r="M25" s="4">
        <v>100</v>
      </c>
      <c r="N25" s="4"/>
      <c r="O25" s="4"/>
      <c r="P25" s="4"/>
      <c r="Q25" s="10">
        <f t="shared" si="0"/>
        <v>56.714285714285715</v>
      </c>
    </row>
    <row r="26" spans="2:17" x14ac:dyDescent="0.3">
      <c r="B26" s="6">
        <f t="shared" si="1"/>
        <v>18</v>
      </c>
      <c r="C26" s="6" t="s">
        <v>61</v>
      </c>
      <c r="D26" s="21" t="s">
        <v>62</v>
      </c>
      <c r="E26" s="21"/>
      <c r="F26" s="21"/>
      <c r="G26" s="21"/>
      <c r="H26" s="21"/>
      <c r="I26" s="21"/>
      <c r="J26" s="4">
        <v>97</v>
      </c>
      <c r="K26" s="4">
        <v>100</v>
      </c>
      <c r="L26" s="4">
        <v>97</v>
      </c>
      <c r="M26" s="4">
        <v>100</v>
      </c>
      <c r="N26" s="4"/>
      <c r="O26" s="4"/>
      <c r="P26" s="4"/>
      <c r="Q26" s="10">
        <f t="shared" si="0"/>
        <v>56.285714285714285</v>
      </c>
    </row>
    <row r="27" spans="2:17" x14ac:dyDescent="0.3">
      <c r="B27" s="6">
        <f t="shared" si="1"/>
        <v>19</v>
      </c>
      <c r="C27" s="6" t="s">
        <v>63</v>
      </c>
      <c r="D27" s="21" t="s">
        <v>64</v>
      </c>
      <c r="E27" s="21"/>
      <c r="F27" s="21"/>
      <c r="G27" s="21"/>
      <c r="H27" s="21"/>
      <c r="I27" s="21"/>
      <c r="J27" s="4">
        <v>100</v>
      </c>
      <c r="K27" s="4">
        <v>97</v>
      </c>
      <c r="L27" s="4">
        <v>97</v>
      </c>
      <c r="M27" s="4">
        <v>96</v>
      </c>
      <c r="N27" s="4"/>
      <c r="O27" s="4"/>
      <c r="P27" s="4"/>
      <c r="Q27" s="10">
        <f t="shared" si="0"/>
        <v>55.714285714285715</v>
      </c>
    </row>
    <row r="28" spans="2:17" x14ac:dyDescent="0.3">
      <c r="B28" s="6">
        <f t="shared" si="1"/>
        <v>20</v>
      </c>
      <c r="C28" s="6" t="s">
        <v>65</v>
      </c>
      <c r="D28" s="21" t="s">
        <v>66</v>
      </c>
      <c r="E28" s="21"/>
      <c r="F28" s="21"/>
      <c r="G28" s="21"/>
      <c r="H28" s="21"/>
      <c r="I28" s="21"/>
      <c r="J28" s="4">
        <v>94</v>
      </c>
      <c r="K28" s="4">
        <v>97</v>
      </c>
      <c r="L28" s="4">
        <v>97</v>
      </c>
      <c r="M28" s="4">
        <v>97</v>
      </c>
      <c r="N28" s="4"/>
      <c r="O28" s="4"/>
      <c r="P28" s="4"/>
      <c r="Q28" s="10">
        <f t="shared" si="0"/>
        <v>55</v>
      </c>
    </row>
    <row r="29" spans="2:17" x14ac:dyDescent="0.3">
      <c r="B29" s="6">
        <f t="shared" si="1"/>
        <v>21</v>
      </c>
      <c r="C29" s="6" t="s">
        <v>67</v>
      </c>
      <c r="D29" s="21" t="s">
        <v>68</v>
      </c>
      <c r="E29" s="21"/>
      <c r="F29" s="21"/>
      <c r="G29" s="21"/>
      <c r="H29" s="21"/>
      <c r="I29" s="21"/>
      <c r="J29" s="4">
        <v>90</v>
      </c>
      <c r="K29" s="4">
        <v>94</v>
      </c>
      <c r="L29" s="4">
        <v>70</v>
      </c>
      <c r="M29" s="4">
        <v>97</v>
      </c>
      <c r="N29" s="4"/>
      <c r="O29" s="4"/>
      <c r="P29" s="4"/>
      <c r="Q29" s="10">
        <f t="shared" si="0"/>
        <v>50.142857142857146</v>
      </c>
    </row>
    <row r="30" spans="2:17" x14ac:dyDescent="0.3">
      <c r="B30" s="6">
        <f t="shared" si="1"/>
        <v>22</v>
      </c>
      <c r="C30" s="6" t="s">
        <v>69</v>
      </c>
      <c r="D30" s="21" t="s">
        <v>70</v>
      </c>
      <c r="E30" s="21"/>
      <c r="F30" s="21"/>
      <c r="G30" s="21"/>
      <c r="H30" s="21"/>
      <c r="I30" s="21"/>
      <c r="J30" s="4">
        <v>94</v>
      </c>
      <c r="K30" s="4">
        <v>24</v>
      </c>
      <c r="L30" s="4">
        <v>27</v>
      </c>
      <c r="M30" s="4">
        <v>0</v>
      </c>
      <c r="N30" s="4"/>
      <c r="O30" s="4"/>
      <c r="P30" s="4"/>
      <c r="Q30" s="10">
        <f t="shared" si="0"/>
        <v>20.714285714285715</v>
      </c>
    </row>
    <row r="31" spans="2:17" x14ac:dyDescent="0.3">
      <c r="B31" s="6">
        <f t="shared" si="1"/>
        <v>23</v>
      </c>
      <c r="C31" s="6" t="s">
        <v>71</v>
      </c>
      <c r="D31" s="21" t="s">
        <v>72</v>
      </c>
      <c r="E31" s="21"/>
      <c r="F31" s="21"/>
      <c r="G31" s="21"/>
      <c r="H31" s="21"/>
      <c r="I31" s="21"/>
      <c r="J31" s="4">
        <v>100</v>
      </c>
      <c r="K31" s="4">
        <v>100</v>
      </c>
      <c r="L31" s="4">
        <v>97</v>
      </c>
      <c r="M31" s="4">
        <v>100</v>
      </c>
      <c r="N31" s="4"/>
      <c r="O31" s="4"/>
      <c r="P31" s="4"/>
      <c r="Q31" s="10">
        <f t="shared" si="0"/>
        <v>56.714285714285715</v>
      </c>
    </row>
    <row r="32" spans="2:17" x14ac:dyDescent="0.3">
      <c r="B32" s="6">
        <f t="shared" si="1"/>
        <v>24</v>
      </c>
      <c r="C32" s="6" t="s">
        <v>73</v>
      </c>
      <c r="D32" s="21" t="s">
        <v>74</v>
      </c>
      <c r="E32" s="21"/>
      <c r="F32" s="21"/>
      <c r="G32" s="21"/>
      <c r="H32" s="21"/>
      <c r="I32" s="21"/>
      <c r="J32" s="4">
        <v>97</v>
      </c>
      <c r="K32" s="4">
        <v>97</v>
      </c>
      <c r="L32" s="4">
        <v>94</v>
      </c>
      <c r="M32" s="4">
        <v>97</v>
      </c>
      <c r="N32" s="4"/>
      <c r="O32" s="4"/>
      <c r="P32" s="4"/>
      <c r="Q32" s="10">
        <f t="shared" si="0"/>
        <v>55</v>
      </c>
    </row>
    <row r="33" spans="2:17" x14ac:dyDescent="0.3">
      <c r="B33" s="6">
        <f t="shared" si="1"/>
        <v>25</v>
      </c>
      <c r="C33" s="6" t="s">
        <v>75</v>
      </c>
      <c r="D33" s="21" t="s">
        <v>76</v>
      </c>
      <c r="E33" s="21"/>
      <c r="F33" s="21"/>
      <c r="G33" s="21"/>
      <c r="H33" s="21"/>
      <c r="I33" s="21"/>
      <c r="J33" s="4">
        <v>100</v>
      </c>
      <c r="K33" s="4">
        <v>100</v>
      </c>
      <c r="L33" s="4">
        <v>97</v>
      </c>
      <c r="M33" s="4">
        <v>100</v>
      </c>
      <c r="N33" s="4"/>
      <c r="O33" s="4"/>
      <c r="P33" s="4"/>
      <c r="Q33" s="10">
        <f t="shared" si="0"/>
        <v>56.714285714285715</v>
      </c>
    </row>
    <row r="34" spans="2:17" x14ac:dyDescent="0.3">
      <c r="B34" s="6">
        <f t="shared" si="1"/>
        <v>26</v>
      </c>
      <c r="C34" s="6" t="s">
        <v>77</v>
      </c>
      <c r="D34" s="21" t="s">
        <v>78</v>
      </c>
      <c r="E34" s="21"/>
      <c r="F34" s="21"/>
      <c r="G34" s="21"/>
      <c r="H34" s="21"/>
      <c r="I34" s="21"/>
      <c r="J34" s="4">
        <v>70</v>
      </c>
      <c r="K34" s="4">
        <v>84</v>
      </c>
      <c r="L34" s="4">
        <v>88</v>
      </c>
      <c r="M34" s="4">
        <v>93</v>
      </c>
      <c r="N34" s="4"/>
      <c r="O34" s="4"/>
      <c r="P34" s="4"/>
      <c r="Q34" s="10">
        <f t="shared" si="0"/>
        <v>47.857142857142854</v>
      </c>
    </row>
    <row r="35" spans="2:17" x14ac:dyDescent="0.3">
      <c r="B35" s="6">
        <f t="shared" si="1"/>
        <v>27</v>
      </c>
      <c r="C35" s="6" t="s">
        <v>79</v>
      </c>
      <c r="D35" s="21" t="s">
        <v>80</v>
      </c>
      <c r="E35" s="21"/>
      <c r="F35" s="21"/>
      <c r="G35" s="21"/>
      <c r="H35" s="21"/>
      <c r="I35" s="21"/>
      <c r="J35" s="4">
        <v>70</v>
      </c>
      <c r="K35" s="4">
        <v>90</v>
      </c>
      <c r="L35" s="4">
        <v>77</v>
      </c>
      <c r="M35" s="4">
        <v>97</v>
      </c>
      <c r="N35" s="4"/>
      <c r="O35" s="4"/>
      <c r="P35" s="4"/>
      <c r="Q35" s="10">
        <f t="shared" si="0"/>
        <v>47.714285714285715</v>
      </c>
    </row>
    <row r="36" spans="2:17" x14ac:dyDescent="0.3">
      <c r="B36" s="6">
        <f t="shared" si="1"/>
        <v>28</v>
      </c>
      <c r="C36" s="6" t="s">
        <v>81</v>
      </c>
      <c r="D36" s="21" t="s">
        <v>82</v>
      </c>
      <c r="E36" s="21"/>
      <c r="F36" s="21"/>
      <c r="G36" s="21"/>
      <c r="H36" s="21"/>
      <c r="I36" s="21"/>
      <c r="J36" s="4">
        <v>90</v>
      </c>
      <c r="K36" s="4">
        <v>97</v>
      </c>
      <c r="L36" s="4">
        <v>97</v>
      </c>
      <c r="M36" s="4">
        <v>97</v>
      </c>
      <c r="N36" s="4"/>
      <c r="O36" s="4"/>
      <c r="P36" s="4"/>
      <c r="Q36" s="10">
        <f t="shared" si="0"/>
        <v>54.428571428571431</v>
      </c>
    </row>
    <row r="37" spans="2:17" x14ac:dyDescent="0.3">
      <c r="B37" s="6">
        <f t="shared" si="1"/>
        <v>29</v>
      </c>
      <c r="C37" s="6" t="s">
        <v>83</v>
      </c>
      <c r="D37" s="21" t="s">
        <v>84</v>
      </c>
      <c r="E37" s="21"/>
      <c r="F37" s="21"/>
      <c r="G37" s="21"/>
      <c r="H37" s="21"/>
      <c r="I37" s="21"/>
      <c r="J37" s="4">
        <v>97</v>
      </c>
      <c r="K37" s="4">
        <v>97</v>
      </c>
      <c r="L37" s="4">
        <v>97</v>
      </c>
      <c r="M37" s="4">
        <v>100</v>
      </c>
      <c r="N37" s="4"/>
      <c r="O37" s="4"/>
      <c r="P37" s="4"/>
      <c r="Q37" s="10">
        <f t="shared" si="0"/>
        <v>55.857142857142854</v>
      </c>
    </row>
    <row r="38" spans="2:17" x14ac:dyDescent="0.3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6"/>
      <c r="D54" s="16"/>
      <c r="E54" s="1"/>
      <c r="H54" s="29" t="s">
        <v>19</v>
      </c>
      <c r="I54" s="29"/>
      <c r="J54" s="11">
        <f>COUNTIF(J9:J53,"&gt;=70")</f>
        <v>29</v>
      </c>
      <c r="K54" s="11">
        <f t="shared" ref="K54:P54" si="2">COUNTIF(K9:K53,"&gt;=70")</f>
        <v>27</v>
      </c>
      <c r="L54" s="11">
        <f t="shared" si="2"/>
        <v>22</v>
      </c>
      <c r="M54" s="11">
        <f t="shared" si="2"/>
        <v>24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16"/>
      <c r="D55" s="16"/>
      <c r="E55" s="8"/>
      <c r="H55" s="30" t="s">
        <v>20</v>
      </c>
      <c r="I55" s="30"/>
      <c r="J55" s="12">
        <f>COUNTIF(J9:J53,"&lt;70")</f>
        <v>0</v>
      </c>
      <c r="K55" s="12">
        <f>COUNTIF(K9:K53,"&lt;70")</f>
        <v>2</v>
      </c>
      <c r="L55" s="12">
        <f t="shared" ref="L55:Q55" si="4">COUNTIF(L9:L53,"&lt;70")</f>
        <v>7</v>
      </c>
      <c r="M55" s="12">
        <f t="shared" si="4"/>
        <v>5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29</v>
      </c>
    </row>
    <row r="56" spans="2:17" x14ac:dyDescent="0.3">
      <c r="C56" s="16"/>
      <c r="D56" s="16"/>
      <c r="E56" s="16"/>
      <c r="H56" s="30" t="s">
        <v>21</v>
      </c>
      <c r="I56" s="30"/>
      <c r="J56" s="12">
        <f>COUNT(J9:J53)</f>
        <v>29</v>
      </c>
      <c r="K56" s="12">
        <f t="shared" ref="K56:Q56" si="5">COUNT(K9:K53)</f>
        <v>29</v>
      </c>
      <c r="L56" s="12">
        <f t="shared" si="5"/>
        <v>29</v>
      </c>
      <c r="M56" s="12">
        <f t="shared" si="5"/>
        <v>29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29</v>
      </c>
    </row>
    <row r="57" spans="2:17" x14ac:dyDescent="0.3">
      <c r="C57" s="16"/>
      <c r="D57" s="16"/>
      <c r="E57" s="1"/>
      <c r="H57" s="31" t="s">
        <v>16</v>
      </c>
      <c r="I57" s="31"/>
      <c r="J57" s="13">
        <f>J54/J56</f>
        <v>1</v>
      </c>
      <c r="K57" s="14">
        <f t="shared" ref="K57:Q57" si="6">K54/K56</f>
        <v>0.93103448275862066</v>
      </c>
      <c r="L57" s="14">
        <f t="shared" si="6"/>
        <v>0.75862068965517238</v>
      </c>
      <c r="M57" s="14">
        <f t="shared" si="6"/>
        <v>0.82758620689655171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">
      <c r="C58" s="16"/>
      <c r="D58" s="16"/>
      <c r="E58" s="1"/>
      <c r="H58" s="31" t="s">
        <v>17</v>
      </c>
      <c r="I58" s="31"/>
      <c r="J58" s="13">
        <f>J55/J56</f>
        <v>0</v>
      </c>
      <c r="K58" s="13">
        <f t="shared" ref="K58:Q58" si="7">K55/K56</f>
        <v>6.8965517241379309E-2</v>
      </c>
      <c r="L58" s="14">
        <f t="shared" si="7"/>
        <v>0.2413793103448276</v>
      </c>
      <c r="M58" s="14">
        <f t="shared" si="7"/>
        <v>0.17241379310344829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">
      <c r="C59" s="16"/>
      <c r="D59" s="1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Normal="100" workbookViewId="0">
      <selection activeCell="T10" sqref="T1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85</v>
      </c>
      <c r="E4" s="33"/>
      <c r="F4" s="33"/>
      <c r="G4" s="33"/>
      <c r="I4" t="s">
        <v>1</v>
      </c>
      <c r="J4" s="23" t="s">
        <v>86</v>
      </c>
      <c r="K4" s="23"/>
      <c r="M4" t="s">
        <v>2</v>
      </c>
      <c r="N4" s="24">
        <v>45077</v>
      </c>
      <c r="O4" s="2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87</v>
      </c>
      <c r="E6" s="23"/>
      <c r="F6" s="23"/>
      <c r="G6" s="23"/>
      <c r="I6" s="16" t="s">
        <v>22</v>
      </c>
      <c r="J6" s="16"/>
      <c r="K6" s="27" t="s">
        <v>27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88</v>
      </c>
      <c r="D9" s="21" t="s">
        <v>254</v>
      </c>
      <c r="E9" s="21"/>
      <c r="F9" s="21"/>
      <c r="G9" s="21"/>
      <c r="H9" s="21"/>
      <c r="I9" s="21"/>
      <c r="J9" s="4">
        <v>97</v>
      </c>
      <c r="K9" s="4">
        <v>93</v>
      </c>
      <c r="L9" s="4">
        <v>96</v>
      </c>
      <c r="M9" s="4"/>
      <c r="N9" s="4"/>
      <c r="O9" s="4"/>
      <c r="P9" s="4"/>
      <c r="Q9" s="10">
        <f>SUM(J9:P9)/7</f>
        <v>40.857142857142854</v>
      </c>
    </row>
    <row r="10" spans="2:18" x14ac:dyDescent="0.3">
      <c r="B10" s="6">
        <f>B9+1</f>
        <v>2</v>
      </c>
      <c r="C10" s="6" t="s">
        <v>89</v>
      </c>
      <c r="D10" s="21" t="s">
        <v>90</v>
      </c>
      <c r="E10" s="21"/>
      <c r="F10" s="21"/>
      <c r="G10" s="21"/>
      <c r="H10" s="21"/>
      <c r="I10" s="21"/>
      <c r="J10" s="4">
        <v>88</v>
      </c>
      <c r="K10" s="4">
        <v>95</v>
      </c>
      <c r="L10" s="4">
        <v>70</v>
      </c>
      <c r="M10" s="4"/>
      <c r="N10" s="4"/>
      <c r="O10" s="4"/>
      <c r="P10" s="4"/>
      <c r="Q10" s="10">
        <f t="shared" ref="Q10:Q32" si="0">SUM(J10:P10)/7</f>
        <v>36.142857142857146</v>
      </c>
    </row>
    <row r="11" spans="2:18" x14ac:dyDescent="0.3">
      <c r="B11" s="6">
        <f t="shared" ref="B11:B53" si="1">B10+1</f>
        <v>3</v>
      </c>
      <c r="C11" s="6" t="s">
        <v>91</v>
      </c>
      <c r="D11" s="21" t="s">
        <v>92</v>
      </c>
      <c r="E11" s="21"/>
      <c r="F11" s="21"/>
      <c r="G11" s="21"/>
      <c r="H11" s="21"/>
      <c r="I11" s="21"/>
      <c r="J11" s="4">
        <v>93</v>
      </c>
      <c r="K11" s="4">
        <v>96</v>
      </c>
      <c r="L11" s="4">
        <v>100</v>
      </c>
      <c r="M11" s="4"/>
      <c r="N11" s="4"/>
      <c r="O11" s="4"/>
      <c r="P11" s="4"/>
      <c r="Q11" s="10">
        <f t="shared" si="0"/>
        <v>41.285714285714285</v>
      </c>
    </row>
    <row r="12" spans="2:18" x14ac:dyDescent="0.3">
      <c r="B12" s="6">
        <f t="shared" si="1"/>
        <v>4</v>
      </c>
      <c r="C12" s="6" t="s">
        <v>93</v>
      </c>
      <c r="D12" s="21" t="s">
        <v>94</v>
      </c>
      <c r="E12" s="21"/>
      <c r="F12" s="21"/>
      <c r="G12" s="21"/>
      <c r="H12" s="21"/>
      <c r="I12" s="21"/>
      <c r="J12" s="4">
        <v>93</v>
      </c>
      <c r="K12" s="4">
        <v>96</v>
      </c>
      <c r="L12" s="4">
        <v>100</v>
      </c>
      <c r="M12" s="4"/>
      <c r="N12" s="4"/>
      <c r="O12" s="4"/>
      <c r="P12" s="4"/>
      <c r="Q12" s="10">
        <f t="shared" si="0"/>
        <v>41.285714285714285</v>
      </c>
    </row>
    <row r="13" spans="2:18" x14ac:dyDescent="0.3">
      <c r="B13" s="6">
        <f t="shared" si="1"/>
        <v>5</v>
      </c>
      <c r="C13" s="6" t="s">
        <v>95</v>
      </c>
      <c r="D13" s="21" t="s">
        <v>96</v>
      </c>
      <c r="E13" s="21"/>
      <c r="F13" s="21"/>
      <c r="G13" s="21"/>
      <c r="H13" s="21"/>
      <c r="I13" s="21"/>
      <c r="J13" s="4">
        <v>90</v>
      </c>
      <c r="K13" s="4">
        <v>93</v>
      </c>
      <c r="L13" s="4">
        <v>94</v>
      </c>
      <c r="M13" s="4"/>
      <c r="N13" s="4"/>
      <c r="O13" s="4"/>
      <c r="P13" s="4"/>
      <c r="Q13" s="10">
        <f t="shared" si="0"/>
        <v>39.571428571428569</v>
      </c>
    </row>
    <row r="14" spans="2:18" x14ac:dyDescent="0.3">
      <c r="B14" s="6">
        <f t="shared" si="1"/>
        <v>6</v>
      </c>
      <c r="C14" s="6" t="s">
        <v>97</v>
      </c>
      <c r="D14" s="21" t="s">
        <v>98</v>
      </c>
      <c r="E14" s="21"/>
      <c r="F14" s="21"/>
      <c r="G14" s="21"/>
      <c r="H14" s="21"/>
      <c r="I14" s="21"/>
      <c r="J14" s="4">
        <v>70</v>
      </c>
      <c r="K14" s="4">
        <v>70</v>
      </c>
      <c r="L14" s="4">
        <v>0</v>
      </c>
      <c r="M14" s="4"/>
      <c r="N14" s="4"/>
      <c r="O14" s="4"/>
      <c r="P14" s="4"/>
      <c r="Q14" s="10">
        <f t="shared" si="0"/>
        <v>20</v>
      </c>
    </row>
    <row r="15" spans="2:18" x14ac:dyDescent="0.3">
      <c r="B15" s="6">
        <f t="shared" si="1"/>
        <v>7</v>
      </c>
      <c r="C15" s="6" t="s">
        <v>99</v>
      </c>
      <c r="D15" s="21" t="s">
        <v>100</v>
      </c>
      <c r="E15" s="21"/>
      <c r="F15" s="21"/>
      <c r="G15" s="21"/>
      <c r="H15" s="21"/>
      <c r="I15" s="21"/>
      <c r="J15" s="4">
        <v>90</v>
      </c>
      <c r="K15" s="4">
        <v>92</v>
      </c>
      <c r="L15" s="4">
        <v>94</v>
      </c>
      <c r="M15" s="4"/>
      <c r="N15" s="4"/>
      <c r="O15" s="4"/>
      <c r="P15" s="4"/>
      <c r="Q15" s="10">
        <f t="shared" si="0"/>
        <v>39.428571428571431</v>
      </c>
    </row>
    <row r="16" spans="2:18" x14ac:dyDescent="0.3">
      <c r="B16" s="6">
        <f t="shared" si="1"/>
        <v>8</v>
      </c>
      <c r="C16" s="6" t="s">
        <v>101</v>
      </c>
      <c r="D16" s="21" t="s">
        <v>102</v>
      </c>
      <c r="E16" s="21"/>
      <c r="F16" s="21"/>
      <c r="G16" s="21"/>
      <c r="H16" s="21"/>
      <c r="I16" s="21"/>
      <c r="J16" s="4">
        <v>93</v>
      </c>
      <c r="K16" s="4">
        <v>93</v>
      </c>
      <c r="L16" s="4">
        <v>100</v>
      </c>
      <c r="M16" s="4"/>
      <c r="N16" s="4"/>
      <c r="O16" s="4"/>
      <c r="P16" s="4"/>
      <c r="Q16" s="10">
        <f t="shared" si="0"/>
        <v>40.857142857142854</v>
      </c>
    </row>
    <row r="17" spans="2:17" x14ac:dyDescent="0.3">
      <c r="B17" s="6">
        <f t="shared" si="1"/>
        <v>9</v>
      </c>
      <c r="C17" s="6" t="s">
        <v>103</v>
      </c>
      <c r="D17" s="21" t="s">
        <v>104</v>
      </c>
      <c r="E17" s="21"/>
      <c r="F17" s="21"/>
      <c r="G17" s="21"/>
      <c r="H17" s="21"/>
      <c r="I17" s="21"/>
      <c r="J17" s="4">
        <v>97</v>
      </c>
      <c r="K17" s="4">
        <v>96</v>
      </c>
      <c r="L17" s="4">
        <v>100</v>
      </c>
      <c r="M17" s="4"/>
      <c r="N17" s="4"/>
      <c r="O17" s="4"/>
      <c r="P17" s="4"/>
      <c r="Q17" s="10">
        <f t="shared" si="0"/>
        <v>41.857142857142854</v>
      </c>
    </row>
    <row r="18" spans="2:17" x14ac:dyDescent="0.3">
      <c r="B18" s="6">
        <f t="shared" si="1"/>
        <v>10</v>
      </c>
      <c r="C18" s="6" t="s">
        <v>105</v>
      </c>
      <c r="D18" s="21" t="s">
        <v>106</v>
      </c>
      <c r="E18" s="21"/>
      <c r="F18" s="21"/>
      <c r="G18" s="21"/>
      <c r="H18" s="21"/>
      <c r="I18" s="21"/>
      <c r="J18" s="4">
        <v>90</v>
      </c>
      <c r="K18" s="4">
        <v>96</v>
      </c>
      <c r="L18" s="4">
        <v>70</v>
      </c>
      <c r="M18" s="4"/>
      <c r="N18" s="4"/>
      <c r="O18" s="4"/>
      <c r="P18" s="4"/>
      <c r="Q18" s="10">
        <f t="shared" si="0"/>
        <v>36.571428571428569</v>
      </c>
    </row>
    <row r="19" spans="2:17" x14ac:dyDescent="0.3">
      <c r="B19" s="6">
        <f t="shared" si="1"/>
        <v>11</v>
      </c>
      <c r="C19" s="6" t="s">
        <v>107</v>
      </c>
      <c r="D19" s="21" t="s">
        <v>108</v>
      </c>
      <c r="E19" s="21"/>
      <c r="F19" s="21"/>
      <c r="G19" s="21"/>
      <c r="H19" s="21"/>
      <c r="I19" s="21"/>
      <c r="J19" s="4">
        <v>90</v>
      </c>
      <c r="K19" s="4">
        <v>96</v>
      </c>
      <c r="L19" s="4">
        <v>70</v>
      </c>
      <c r="M19" s="4"/>
      <c r="N19" s="4"/>
      <c r="O19" s="4"/>
      <c r="P19" s="4"/>
      <c r="Q19" s="10">
        <f t="shared" si="0"/>
        <v>36.571428571428569</v>
      </c>
    </row>
    <row r="20" spans="2:17" x14ac:dyDescent="0.3">
      <c r="B20" s="6">
        <f t="shared" si="1"/>
        <v>12</v>
      </c>
      <c r="C20" s="6" t="s">
        <v>109</v>
      </c>
      <c r="D20" s="21" t="s">
        <v>110</v>
      </c>
      <c r="E20" s="21"/>
      <c r="F20" s="21"/>
      <c r="G20" s="21"/>
      <c r="H20" s="21"/>
      <c r="I20" s="21"/>
      <c r="J20" s="4">
        <v>90</v>
      </c>
      <c r="K20" s="4">
        <v>96</v>
      </c>
      <c r="L20" s="4">
        <v>82</v>
      </c>
      <c r="M20" s="4"/>
      <c r="N20" s="4"/>
      <c r="O20" s="4"/>
      <c r="P20" s="4"/>
      <c r="Q20" s="10">
        <f t="shared" si="0"/>
        <v>38.285714285714285</v>
      </c>
    </row>
    <row r="21" spans="2:17" x14ac:dyDescent="0.3">
      <c r="B21" s="6">
        <f t="shared" si="1"/>
        <v>13</v>
      </c>
      <c r="C21" s="6" t="s">
        <v>111</v>
      </c>
      <c r="D21" s="21" t="s">
        <v>112</v>
      </c>
      <c r="E21" s="21"/>
      <c r="F21" s="21"/>
      <c r="G21" s="21"/>
      <c r="H21" s="21"/>
      <c r="I21" s="21"/>
      <c r="J21" s="4">
        <v>87</v>
      </c>
      <c r="K21" s="4">
        <v>98</v>
      </c>
      <c r="L21" s="4">
        <v>100</v>
      </c>
      <c r="M21" s="4"/>
      <c r="N21" s="4"/>
      <c r="O21" s="4"/>
      <c r="P21" s="4"/>
      <c r="Q21" s="10">
        <f t="shared" si="0"/>
        <v>40.714285714285715</v>
      </c>
    </row>
    <row r="22" spans="2:17" x14ac:dyDescent="0.3">
      <c r="B22" s="6">
        <f t="shared" si="1"/>
        <v>14</v>
      </c>
      <c r="C22" s="6" t="s">
        <v>113</v>
      </c>
      <c r="D22" s="21" t="s">
        <v>114</v>
      </c>
      <c r="E22" s="21"/>
      <c r="F22" s="21"/>
      <c r="G22" s="21"/>
      <c r="H22" s="21"/>
      <c r="I22" s="21"/>
      <c r="J22" s="4">
        <v>84</v>
      </c>
      <c r="K22" s="4">
        <v>80</v>
      </c>
      <c r="L22" s="4">
        <v>70</v>
      </c>
      <c r="M22" s="4"/>
      <c r="N22" s="4"/>
      <c r="O22" s="4"/>
      <c r="P22" s="4"/>
      <c r="Q22" s="10">
        <f t="shared" si="0"/>
        <v>33.428571428571431</v>
      </c>
    </row>
    <row r="23" spans="2:17" x14ac:dyDescent="0.3">
      <c r="B23" s="6">
        <f t="shared" si="1"/>
        <v>15</v>
      </c>
      <c r="C23" s="6" t="s">
        <v>115</v>
      </c>
      <c r="D23" s="21" t="s">
        <v>116</v>
      </c>
      <c r="E23" s="21"/>
      <c r="F23" s="21"/>
      <c r="G23" s="21"/>
      <c r="H23" s="21"/>
      <c r="I23" s="21"/>
      <c r="J23" s="4">
        <v>93</v>
      </c>
      <c r="K23" s="4">
        <v>74</v>
      </c>
      <c r="L23" s="4">
        <v>82</v>
      </c>
      <c r="M23" s="4"/>
      <c r="N23" s="4"/>
      <c r="O23" s="4"/>
      <c r="P23" s="4"/>
      <c r="Q23" s="10">
        <f t="shared" si="0"/>
        <v>35.571428571428569</v>
      </c>
    </row>
    <row r="24" spans="2:17" x14ac:dyDescent="0.3">
      <c r="B24" s="6">
        <f t="shared" si="1"/>
        <v>16</v>
      </c>
      <c r="C24" s="6" t="s">
        <v>117</v>
      </c>
      <c r="D24" s="21" t="s">
        <v>118</v>
      </c>
      <c r="E24" s="21"/>
      <c r="F24" s="21"/>
      <c r="G24" s="21"/>
      <c r="H24" s="21"/>
      <c r="I24" s="21"/>
      <c r="J24" s="4">
        <v>87</v>
      </c>
      <c r="K24" s="4">
        <v>70</v>
      </c>
      <c r="L24" s="4">
        <v>0</v>
      </c>
      <c r="M24" s="4"/>
      <c r="N24" s="4"/>
      <c r="O24" s="4"/>
      <c r="P24" s="4"/>
      <c r="Q24" s="10">
        <f t="shared" si="0"/>
        <v>22.428571428571427</v>
      </c>
    </row>
    <row r="25" spans="2:17" x14ac:dyDescent="0.3">
      <c r="B25" s="6">
        <f t="shared" si="1"/>
        <v>17</v>
      </c>
      <c r="C25" s="6" t="s">
        <v>109</v>
      </c>
      <c r="D25" s="21" t="s">
        <v>119</v>
      </c>
      <c r="E25" s="21"/>
      <c r="F25" s="21"/>
      <c r="G25" s="21"/>
      <c r="H25" s="21"/>
      <c r="I25" s="21"/>
      <c r="J25" s="4">
        <v>90</v>
      </c>
      <c r="K25" s="4">
        <v>93</v>
      </c>
      <c r="L25" s="4">
        <v>98</v>
      </c>
      <c r="M25" s="4"/>
      <c r="N25" s="4"/>
      <c r="O25" s="4"/>
      <c r="P25" s="4"/>
      <c r="Q25" s="10">
        <f t="shared" si="0"/>
        <v>40.142857142857146</v>
      </c>
    </row>
    <row r="26" spans="2:17" x14ac:dyDescent="0.3">
      <c r="B26" s="6">
        <f t="shared" si="1"/>
        <v>18</v>
      </c>
      <c r="C26" s="6" t="s">
        <v>120</v>
      </c>
      <c r="D26" s="21" t="s">
        <v>121</v>
      </c>
      <c r="E26" s="21"/>
      <c r="F26" s="21"/>
      <c r="G26" s="21"/>
      <c r="H26" s="21"/>
      <c r="I26" s="21"/>
      <c r="J26" s="4">
        <v>87</v>
      </c>
      <c r="K26" s="4">
        <v>87</v>
      </c>
      <c r="L26" s="4">
        <v>85</v>
      </c>
      <c r="M26" s="4"/>
      <c r="N26" s="4"/>
      <c r="O26" s="4"/>
      <c r="P26" s="4"/>
      <c r="Q26" s="10">
        <f t="shared" si="0"/>
        <v>37</v>
      </c>
    </row>
    <row r="27" spans="2:17" x14ac:dyDescent="0.3">
      <c r="B27" s="6">
        <f t="shared" si="1"/>
        <v>19</v>
      </c>
      <c r="C27" s="6" t="s">
        <v>122</v>
      </c>
      <c r="D27" s="21" t="s">
        <v>123</v>
      </c>
      <c r="E27" s="21"/>
      <c r="F27" s="21"/>
      <c r="G27" s="21"/>
      <c r="H27" s="21"/>
      <c r="I27" s="21"/>
      <c r="J27" s="4">
        <v>97</v>
      </c>
      <c r="K27" s="4">
        <v>87</v>
      </c>
      <c r="L27" s="4">
        <v>87</v>
      </c>
      <c r="M27" s="4"/>
      <c r="N27" s="4"/>
      <c r="O27" s="4"/>
      <c r="P27" s="4"/>
      <c r="Q27" s="10">
        <f t="shared" si="0"/>
        <v>38.714285714285715</v>
      </c>
    </row>
    <row r="28" spans="2:17" x14ac:dyDescent="0.3">
      <c r="B28" s="6">
        <f t="shared" si="1"/>
        <v>20</v>
      </c>
      <c r="C28" s="6" t="s">
        <v>124</v>
      </c>
      <c r="D28" s="21" t="s">
        <v>125</v>
      </c>
      <c r="E28" s="21"/>
      <c r="F28" s="21"/>
      <c r="G28" s="21"/>
      <c r="H28" s="21"/>
      <c r="I28" s="21"/>
      <c r="J28" s="4">
        <v>93</v>
      </c>
      <c r="K28" s="4">
        <v>93</v>
      </c>
      <c r="L28" s="4">
        <v>91</v>
      </c>
      <c r="M28" s="4"/>
      <c r="N28" s="4"/>
      <c r="O28" s="4"/>
      <c r="P28" s="4"/>
      <c r="Q28" s="10">
        <f t="shared" si="0"/>
        <v>39.571428571428569</v>
      </c>
    </row>
    <row r="29" spans="2:17" x14ac:dyDescent="0.3">
      <c r="B29" s="6">
        <f t="shared" si="1"/>
        <v>21</v>
      </c>
      <c r="C29" s="6" t="s">
        <v>126</v>
      </c>
      <c r="D29" s="21" t="s">
        <v>255</v>
      </c>
      <c r="E29" s="21"/>
      <c r="F29" s="21"/>
      <c r="G29" s="21"/>
      <c r="H29" s="21"/>
      <c r="I29" s="21"/>
      <c r="J29" s="4">
        <v>93</v>
      </c>
      <c r="K29" s="4">
        <v>96</v>
      </c>
      <c r="L29" s="4">
        <v>100</v>
      </c>
      <c r="M29" s="4"/>
      <c r="N29" s="4"/>
      <c r="O29" s="4"/>
      <c r="P29" s="4"/>
      <c r="Q29" s="10">
        <f t="shared" si="0"/>
        <v>41.285714285714285</v>
      </c>
    </row>
    <row r="30" spans="2:17" x14ac:dyDescent="0.3">
      <c r="B30" s="6">
        <f t="shared" si="1"/>
        <v>22</v>
      </c>
      <c r="C30" s="6" t="s">
        <v>127</v>
      </c>
      <c r="D30" s="21" t="s">
        <v>128</v>
      </c>
      <c r="E30" s="21"/>
      <c r="F30" s="21"/>
      <c r="G30" s="21"/>
      <c r="H30" s="21"/>
      <c r="I30" s="21"/>
      <c r="J30" s="4">
        <v>90</v>
      </c>
      <c r="K30" s="4">
        <v>96</v>
      </c>
      <c r="L30" s="4">
        <v>94</v>
      </c>
      <c r="M30" s="4"/>
      <c r="N30" s="4"/>
      <c r="O30" s="4"/>
      <c r="P30" s="4"/>
      <c r="Q30" s="10">
        <f t="shared" si="0"/>
        <v>40</v>
      </c>
    </row>
    <row r="31" spans="2:17" x14ac:dyDescent="0.3">
      <c r="B31" s="6">
        <f t="shared" si="1"/>
        <v>23</v>
      </c>
      <c r="C31" s="6" t="s">
        <v>129</v>
      </c>
      <c r="D31" s="21" t="s">
        <v>130</v>
      </c>
      <c r="E31" s="21"/>
      <c r="F31" s="21"/>
      <c r="G31" s="21"/>
      <c r="H31" s="21"/>
      <c r="I31" s="21"/>
      <c r="J31" s="4">
        <v>94</v>
      </c>
      <c r="K31" s="4">
        <v>97</v>
      </c>
      <c r="L31" s="4">
        <v>100</v>
      </c>
      <c r="M31" s="4"/>
      <c r="N31" s="4"/>
      <c r="O31" s="4"/>
      <c r="P31" s="4"/>
      <c r="Q31" s="10">
        <f t="shared" si="0"/>
        <v>41.571428571428569</v>
      </c>
    </row>
    <row r="32" spans="2:17" x14ac:dyDescent="0.3">
      <c r="B32" s="6">
        <f t="shared" si="1"/>
        <v>24</v>
      </c>
      <c r="C32" s="6" t="s">
        <v>131</v>
      </c>
      <c r="D32" s="21" t="s">
        <v>132</v>
      </c>
      <c r="E32" s="21"/>
      <c r="F32" s="21"/>
      <c r="G32" s="21"/>
      <c r="H32" s="21"/>
      <c r="I32" s="21"/>
      <c r="J32" s="4">
        <v>90</v>
      </c>
      <c r="K32" s="4">
        <v>93</v>
      </c>
      <c r="L32" s="4">
        <v>0</v>
      </c>
      <c r="M32" s="4"/>
      <c r="N32" s="4"/>
      <c r="O32" s="4"/>
      <c r="P32" s="4"/>
      <c r="Q32" s="10">
        <f t="shared" si="0"/>
        <v>26.142857142857142</v>
      </c>
    </row>
    <row r="33" spans="2:17" x14ac:dyDescent="0.3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6"/>
      <c r="D54" s="16"/>
      <c r="E54" s="1"/>
      <c r="H54" s="29" t="s">
        <v>19</v>
      </c>
      <c r="I54" s="29"/>
      <c r="J54" s="11">
        <f>COUNTIF(J9:J53,"&gt;=70")</f>
        <v>24</v>
      </c>
      <c r="K54" s="11">
        <f t="shared" ref="K54:P54" si="2">COUNTIF(K9:K53,"&gt;=70")</f>
        <v>24</v>
      </c>
      <c r="L54" s="11">
        <f t="shared" si="2"/>
        <v>21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16"/>
      <c r="D55" s="16"/>
      <c r="E55" s="8"/>
      <c r="H55" s="30" t="s">
        <v>20</v>
      </c>
      <c r="I55" s="30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3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24</v>
      </c>
    </row>
    <row r="56" spans="2:17" x14ac:dyDescent="0.3">
      <c r="C56" s="16"/>
      <c r="D56" s="16"/>
      <c r="E56" s="16"/>
      <c r="H56" s="30" t="s">
        <v>21</v>
      </c>
      <c r="I56" s="30"/>
      <c r="J56" s="12">
        <f>COUNT(J9:J53)</f>
        <v>24</v>
      </c>
      <c r="K56" s="12">
        <f t="shared" ref="K56:Q56" si="5">COUNT(K9:K53)</f>
        <v>24</v>
      </c>
      <c r="L56" s="12">
        <f t="shared" si="5"/>
        <v>24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24</v>
      </c>
    </row>
    <row r="57" spans="2:17" x14ac:dyDescent="0.3">
      <c r="C57" s="16"/>
      <c r="D57" s="16"/>
      <c r="E57" s="1"/>
      <c r="H57" s="31" t="s">
        <v>16</v>
      </c>
      <c r="I57" s="31"/>
      <c r="J57" s="13">
        <f>J54/J56</f>
        <v>1</v>
      </c>
      <c r="K57" s="14">
        <f t="shared" ref="K57:Q57" si="6">K54/K56</f>
        <v>1</v>
      </c>
      <c r="L57" s="14">
        <f t="shared" si="6"/>
        <v>0.875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">
      <c r="C58" s="16"/>
      <c r="D58" s="16"/>
      <c r="E58" s="1"/>
      <c r="H58" s="31" t="s">
        <v>17</v>
      </c>
      <c r="I58" s="31"/>
      <c r="J58" s="13">
        <f>J55/J56</f>
        <v>0</v>
      </c>
      <c r="K58" s="13">
        <f t="shared" ref="K58:Q58" si="7">K55/K56</f>
        <v>0</v>
      </c>
      <c r="L58" s="14">
        <f t="shared" si="7"/>
        <v>0.125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">
      <c r="C59" s="16"/>
      <c r="D59" s="1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133</v>
      </c>
      <c r="E4" s="33"/>
      <c r="F4" s="33"/>
      <c r="G4" s="33"/>
      <c r="I4" t="s">
        <v>1</v>
      </c>
      <c r="J4" s="23" t="s">
        <v>134</v>
      </c>
      <c r="K4" s="23"/>
      <c r="M4" t="s">
        <v>2</v>
      </c>
      <c r="N4" s="24">
        <v>45077</v>
      </c>
      <c r="O4" s="2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135</v>
      </c>
      <c r="E6" s="23"/>
      <c r="F6" s="23"/>
      <c r="G6" s="23"/>
      <c r="I6" s="16" t="s">
        <v>22</v>
      </c>
      <c r="J6" s="16"/>
      <c r="K6" s="27" t="s">
        <v>27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137</v>
      </c>
      <c r="D9" s="21" t="s">
        <v>136</v>
      </c>
      <c r="E9" s="21"/>
      <c r="F9" s="21"/>
      <c r="G9" s="21"/>
      <c r="H9" s="21"/>
      <c r="I9" s="21"/>
      <c r="J9" s="4">
        <v>96</v>
      </c>
      <c r="K9" s="4">
        <v>100</v>
      </c>
      <c r="L9" s="4">
        <v>100</v>
      </c>
      <c r="M9" s="4"/>
      <c r="N9" s="4"/>
      <c r="O9" s="4"/>
      <c r="P9" s="4"/>
      <c r="Q9" s="10">
        <f>SUM(J9:P9)/7</f>
        <v>42.285714285714285</v>
      </c>
    </row>
    <row r="10" spans="2:18" x14ac:dyDescent="0.3">
      <c r="B10" s="6">
        <f>B9+1</f>
        <v>2</v>
      </c>
      <c r="C10" s="6" t="s">
        <v>138</v>
      </c>
      <c r="D10" s="21" t="s">
        <v>139</v>
      </c>
      <c r="E10" s="21"/>
      <c r="F10" s="21"/>
      <c r="G10" s="21"/>
      <c r="H10" s="21"/>
      <c r="I10" s="21"/>
      <c r="J10" s="4">
        <v>100</v>
      </c>
      <c r="K10" s="4">
        <v>100</v>
      </c>
      <c r="L10" s="4">
        <v>100</v>
      </c>
      <c r="M10" s="4"/>
      <c r="N10" s="4"/>
      <c r="O10" s="4"/>
      <c r="P10" s="4"/>
      <c r="Q10" s="10">
        <f t="shared" ref="Q10:Q34" si="0">SUM(J10:P10)/7</f>
        <v>42.857142857142854</v>
      </c>
    </row>
    <row r="11" spans="2:18" x14ac:dyDescent="0.3">
      <c r="B11" s="6">
        <f t="shared" ref="B11:B53" si="1">B10+1</f>
        <v>3</v>
      </c>
      <c r="C11" s="6" t="s">
        <v>140</v>
      </c>
      <c r="D11" s="21" t="s">
        <v>141</v>
      </c>
      <c r="E11" s="21"/>
      <c r="F11" s="21"/>
      <c r="G11" s="21"/>
      <c r="H11" s="21"/>
      <c r="I11" s="21"/>
      <c r="J11" s="4">
        <v>96</v>
      </c>
      <c r="K11" s="4">
        <v>100</v>
      </c>
      <c r="L11" s="4">
        <v>100</v>
      </c>
      <c r="M11" s="4"/>
      <c r="N11" s="4"/>
      <c r="O11" s="4"/>
      <c r="P11" s="4"/>
      <c r="Q11" s="10">
        <f t="shared" si="0"/>
        <v>42.285714285714285</v>
      </c>
    </row>
    <row r="12" spans="2:18" x14ac:dyDescent="0.3">
      <c r="B12" s="6">
        <f t="shared" si="1"/>
        <v>4</v>
      </c>
      <c r="C12" s="6" t="s">
        <v>142</v>
      </c>
      <c r="D12" s="21" t="s">
        <v>143</v>
      </c>
      <c r="E12" s="21"/>
      <c r="F12" s="21"/>
      <c r="G12" s="21"/>
      <c r="H12" s="21"/>
      <c r="I12" s="21"/>
      <c r="J12" s="4">
        <v>97</v>
      </c>
      <c r="K12" s="4">
        <v>100</v>
      </c>
      <c r="L12" s="4">
        <v>100</v>
      </c>
      <c r="M12" s="4"/>
      <c r="N12" s="4"/>
      <c r="O12" s="4"/>
      <c r="P12" s="4"/>
      <c r="Q12" s="10">
        <f t="shared" si="0"/>
        <v>42.428571428571431</v>
      </c>
    </row>
    <row r="13" spans="2:18" x14ac:dyDescent="0.3">
      <c r="B13" s="6">
        <f t="shared" si="1"/>
        <v>5</v>
      </c>
      <c r="C13" s="6" t="s">
        <v>144</v>
      </c>
      <c r="D13" s="21" t="s">
        <v>145</v>
      </c>
      <c r="E13" s="21"/>
      <c r="F13" s="21"/>
      <c r="G13" s="21"/>
      <c r="H13" s="21"/>
      <c r="I13" s="21"/>
      <c r="J13" s="4">
        <v>93</v>
      </c>
      <c r="K13" s="4">
        <v>96</v>
      </c>
      <c r="L13" s="4">
        <v>100</v>
      </c>
      <c r="M13" s="4"/>
      <c r="N13" s="4"/>
      <c r="O13" s="4"/>
      <c r="P13" s="4"/>
      <c r="Q13" s="10">
        <f t="shared" si="0"/>
        <v>41.285714285714285</v>
      </c>
    </row>
    <row r="14" spans="2:18" x14ac:dyDescent="0.3">
      <c r="B14" s="6">
        <f t="shared" si="1"/>
        <v>6</v>
      </c>
      <c r="C14" s="6" t="s">
        <v>146</v>
      </c>
      <c r="D14" s="21" t="s">
        <v>147</v>
      </c>
      <c r="E14" s="21"/>
      <c r="F14" s="21"/>
      <c r="G14" s="21"/>
      <c r="H14" s="21"/>
      <c r="I14" s="21"/>
      <c r="J14" s="4">
        <v>100</v>
      </c>
      <c r="K14" s="4">
        <v>100</v>
      </c>
      <c r="L14" s="4">
        <v>100</v>
      </c>
      <c r="M14" s="4"/>
      <c r="N14" s="4"/>
      <c r="O14" s="4"/>
      <c r="P14" s="4"/>
      <c r="Q14" s="10">
        <f t="shared" si="0"/>
        <v>42.857142857142854</v>
      </c>
    </row>
    <row r="15" spans="2:18" x14ac:dyDescent="0.3">
      <c r="B15" s="6">
        <f t="shared" si="1"/>
        <v>7</v>
      </c>
      <c r="C15" s="6" t="s">
        <v>148</v>
      </c>
      <c r="D15" s="21" t="s">
        <v>149</v>
      </c>
      <c r="E15" s="21"/>
      <c r="F15" s="21"/>
      <c r="G15" s="21"/>
      <c r="H15" s="21"/>
      <c r="I15" s="21"/>
      <c r="J15" s="4">
        <v>96</v>
      </c>
      <c r="K15" s="4">
        <v>93</v>
      </c>
      <c r="L15" s="4">
        <v>100</v>
      </c>
      <c r="M15" s="4"/>
      <c r="N15" s="4"/>
      <c r="O15" s="4"/>
      <c r="P15" s="4"/>
      <c r="Q15" s="10">
        <f t="shared" si="0"/>
        <v>41.285714285714285</v>
      </c>
    </row>
    <row r="16" spans="2:18" x14ac:dyDescent="0.3">
      <c r="B16" s="6">
        <f t="shared" si="1"/>
        <v>8</v>
      </c>
      <c r="C16" s="6" t="s">
        <v>150</v>
      </c>
      <c r="D16" s="21" t="s">
        <v>151</v>
      </c>
      <c r="E16" s="21"/>
      <c r="F16" s="21"/>
      <c r="G16" s="21"/>
      <c r="H16" s="21"/>
      <c r="I16" s="21"/>
      <c r="J16" s="4">
        <v>97</v>
      </c>
      <c r="K16" s="4">
        <v>91</v>
      </c>
      <c r="L16" s="4">
        <v>97</v>
      </c>
      <c r="M16" s="4"/>
      <c r="N16" s="4"/>
      <c r="O16" s="4"/>
      <c r="P16" s="4"/>
      <c r="Q16" s="10">
        <f t="shared" si="0"/>
        <v>40.714285714285715</v>
      </c>
    </row>
    <row r="17" spans="2:17" x14ac:dyDescent="0.3">
      <c r="B17" s="6">
        <f t="shared" si="1"/>
        <v>9</v>
      </c>
      <c r="C17" s="6" t="s">
        <v>152</v>
      </c>
      <c r="D17" s="21" t="s">
        <v>153</v>
      </c>
      <c r="E17" s="21"/>
      <c r="F17" s="21"/>
      <c r="G17" s="21"/>
      <c r="H17" s="21"/>
      <c r="I17" s="21"/>
      <c r="J17" s="4">
        <v>96</v>
      </c>
      <c r="K17" s="4">
        <v>96</v>
      </c>
      <c r="L17" s="4">
        <v>91</v>
      </c>
      <c r="M17" s="4"/>
      <c r="N17" s="4"/>
      <c r="O17" s="4"/>
      <c r="P17" s="4"/>
      <c r="Q17" s="10">
        <f t="shared" si="0"/>
        <v>40.428571428571431</v>
      </c>
    </row>
    <row r="18" spans="2:17" x14ac:dyDescent="0.3">
      <c r="B18" s="6">
        <f t="shared" si="1"/>
        <v>10</v>
      </c>
      <c r="C18" s="6" t="s">
        <v>154</v>
      </c>
      <c r="D18" s="21" t="s">
        <v>155</v>
      </c>
      <c r="E18" s="21"/>
      <c r="F18" s="21"/>
      <c r="G18" s="21"/>
      <c r="H18" s="21"/>
      <c r="I18" s="21"/>
      <c r="J18" s="4">
        <v>100</v>
      </c>
      <c r="K18" s="4">
        <v>97</v>
      </c>
      <c r="L18" s="4">
        <v>100</v>
      </c>
      <c r="M18" s="4"/>
      <c r="N18" s="4"/>
      <c r="O18" s="4"/>
      <c r="P18" s="4"/>
      <c r="Q18" s="10">
        <f t="shared" si="0"/>
        <v>42.428571428571431</v>
      </c>
    </row>
    <row r="19" spans="2:17" x14ac:dyDescent="0.3">
      <c r="B19" s="6">
        <f t="shared" si="1"/>
        <v>11</v>
      </c>
      <c r="C19" s="6" t="s">
        <v>156</v>
      </c>
      <c r="D19" s="21" t="s">
        <v>157</v>
      </c>
      <c r="E19" s="21"/>
      <c r="F19" s="21"/>
      <c r="G19" s="21"/>
      <c r="H19" s="21"/>
      <c r="I19" s="21"/>
      <c r="J19" s="4">
        <v>100</v>
      </c>
      <c r="K19" s="4">
        <v>100</v>
      </c>
      <c r="L19" s="4">
        <v>100</v>
      </c>
      <c r="M19" s="4"/>
      <c r="N19" s="4"/>
      <c r="O19" s="4"/>
      <c r="P19" s="4"/>
      <c r="Q19" s="10">
        <f t="shared" si="0"/>
        <v>42.857142857142854</v>
      </c>
    </row>
    <row r="20" spans="2:17" x14ac:dyDescent="0.3">
      <c r="B20" s="6">
        <f t="shared" si="1"/>
        <v>12</v>
      </c>
      <c r="C20" s="6" t="s">
        <v>158</v>
      </c>
      <c r="D20" s="21" t="s">
        <v>159</v>
      </c>
      <c r="E20" s="21"/>
      <c r="F20" s="21"/>
      <c r="G20" s="21"/>
      <c r="H20" s="21"/>
      <c r="I20" s="21"/>
      <c r="J20" s="4">
        <v>96</v>
      </c>
      <c r="K20" s="4">
        <v>100</v>
      </c>
      <c r="L20" s="4">
        <v>100</v>
      </c>
      <c r="M20" s="4"/>
      <c r="N20" s="4"/>
      <c r="O20" s="4"/>
      <c r="P20" s="4"/>
      <c r="Q20" s="10">
        <f t="shared" si="0"/>
        <v>42.285714285714285</v>
      </c>
    </row>
    <row r="21" spans="2:17" x14ac:dyDescent="0.3">
      <c r="B21" s="6">
        <f t="shared" si="1"/>
        <v>13</v>
      </c>
      <c r="C21" s="6" t="s">
        <v>160</v>
      </c>
      <c r="D21" s="21" t="s">
        <v>161</v>
      </c>
      <c r="E21" s="21"/>
      <c r="F21" s="21"/>
      <c r="G21" s="21"/>
      <c r="H21" s="21"/>
      <c r="I21" s="21"/>
      <c r="J21" s="4">
        <v>100</v>
      </c>
      <c r="K21" s="4">
        <v>100</v>
      </c>
      <c r="L21" s="4">
        <v>100</v>
      </c>
      <c r="M21" s="4"/>
      <c r="N21" s="4"/>
      <c r="O21" s="4"/>
      <c r="P21" s="4"/>
      <c r="Q21" s="10">
        <f t="shared" si="0"/>
        <v>42.857142857142854</v>
      </c>
    </row>
    <row r="22" spans="2:17" x14ac:dyDescent="0.3">
      <c r="B22" s="6">
        <f t="shared" si="1"/>
        <v>14</v>
      </c>
      <c r="C22" s="6" t="s">
        <v>162</v>
      </c>
      <c r="D22" s="21" t="s">
        <v>163</v>
      </c>
      <c r="E22" s="21"/>
      <c r="F22" s="21"/>
      <c r="G22" s="21"/>
      <c r="H22" s="21"/>
      <c r="I22" s="21"/>
      <c r="J22" s="4">
        <v>90</v>
      </c>
      <c r="K22" s="4">
        <v>92</v>
      </c>
      <c r="L22" s="4">
        <v>77</v>
      </c>
      <c r="M22" s="4"/>
      <c r="N22" s="4"/>
      <c r="O22" s="4"/>
      <c r="P22" s="4"/>
      <c r="Q22" s="10">
        <f t="shared" si="0"/>
        <v>37</v>
      </c>
    </row>
    <row r="23" spans="2:17" x14ac:dyDescent="0.3">
      <c r="B23" s="6">
        <f t="shared" si="1"/>
        <v>15</v>
      </c>
      <c r="C23" s="6" t="s">
        <v>164</v>
      </c>
      <c r="D23" s="21" t="s">
        <v>165</v>
      </c>
      <c r="E23" s="21"/>
      <c r="F23" s="21"/>
      <c r="G23" s="21"/>
      <c r="H23" s="21"/>
      <c r="I23" s="21"/>
      <c r="J23" s="4">
        <v>100</v>
      </c>
      <c r="K23" s="4">
        <v>100</v>
      </c>
      <c r="L23" s="4">
        <v>100</v>
      </c>
      <c r="M23" s="4"/>
      <c r="N23" s="4"/>
      <c r="O23" s="4"/>
      <c r="P23" s="4"/>
      <c r="Q23" s="10">
        <f t="shared" si="0"/>
        <v>42.857142857142854</v>
      </c>
    </row>
    <row r="24" spans="2:17" x14ac:dyDescent="0.3">
      <c r="B24" s="6">
        <f t="shared" si="1"/>
        <v>16</v>
      </c>
      <c r="C24" s="6" t="s">
        <v>166</v>
      </c>
      <c r="D24" s="21" t="s">
        <v>167</v>
      </c>
      <c r="E24" s="21"/>
      <c r="F24" s="21"/>
      <c r="G24" s="21"/>
      <c r="H24" s="21"/>
      <c r="I24" s="21"/>
      <c r="J24" s="4">
        <v>100</v>
      </c>
      <c r="K24" s="4">
        <v>100</v>
      </c>
      <c r="L24" s="4">
        <v>100</v>
      </c>
      <c r="M24" s="4"/>
      <c r="N24" s="4"/>
      <c r="O24" s="4"/>
      <c r="P24" s="4"/>
      <c r="Q24" s="10">
        <f t="shared" si="0"/>
        <v>42.857142857142854</v>
      </c>
    </row>
    <row r="25" spans="2:17" x14ac:dyDescent="0.3">
      <c r="B25" s="6">
        <f t="shared" si="1"/>
        <v>17</v>
      </c>
      <c r="C25" s="6" t="s">
        <v>160</v>
      </c>
      <c r="D25" s="21" t="s">
        <v>168</v>
      </c>
      <c r="E25" s="21"/>
      <c r="F25" s="21"/>
      <c r="G25" s="21"/>
      <c r="H25" s="21"/>
      <c r="I25" s="21"/>
      <c r="J25" s="4">
        <v>93</v>
      </c>
      <c r="K25" s="4">
        <v>100</v>
      </c>
      <c r="L25" s="4">
        <v>100</v>
      </c>
      <c r="M25" s="4"/>
      <c r="N25" s="4"/>
      <c r="O25" s="4"/>
      <c r="P25" s="4"/>
      <c r="Q25" s="10">
        <f t="shared" si="0"/>
        <v>41.857142857142854</v>
      </c>
    </row>
    <row r="26" spans="2:17" x14ac:dyDescent="0.3">
      <c r="B26" s="6">
        <f t="shared" si="1"/>
        <v>18</v>
      </c>
      <c r="C26" s="6" t="s">
        <v>169</v>
      </c>
      <c r="D26" s="21" t="s">
        <v>170</v>
      </c>
      <c r="E26" s="21"/>
      <c r="F26" s="21"/>
      <c r="G26" s="21"/>
      <c r="H26" s="21"/>
      <c r="I26" s="21"/>
      <c r="J26" s="4">
        <v>96</v>
      </c>
      <c r="K26" s="4">
        <v>96</v>
      </c>
      <c r="L26" s="4">
        <v>100</v>
      </c>
      <c r="M26" s="4"/>
      <c r="N26" s="4"/>
      <c r="O26" s="4"/>
      <c r="P26" s="4"/>
      <c r="Q26" s="10">
        <f t="shared" si="0"/>
        <v>41.714285714285715</v>
      </c>
    </row>
    <row r="27" spans="2:17" x14ac:dyDescent="0.3">
      <c r="B27" s="6">
        <f t="shared" si="1"/>
        <v>19</v>
      </c>
      <c r="C27" s="6" t="s">
        <v>171</v>
      </c>
      <c r="D27" s="21" t="s">
        <v>172</v>
      </c>
      <c r="E27" s="21"/>
      <c r="F27" s="21"/>
      <c r="G27" s="21"/>
      <c r="H27" s="21"/>
      <c r="I27" s="21"/>
      <c r="J27" s="4">
        <v>98</v>
      </c>
      <c r="K27" s="4">
        <v>96</v>
      </c>
      <c r="L27" s="4">
        <v>97</v>
      </c>
      <c r="M27" s="4"/>
      <c r="N27" s="4"/>
      <c r="O27" s="4"/>
      <c r="P27" s="4"/>
      <c r="Q27" s="10">
        <f t="shared" si="0"/>
        <v>41.571428571428569</v>
      </c>
    </row>
    <row r="28" spans="2:17" x14ac:dyDescent="0.3">
      <c r="B28" s="6">
        <f t="shared" si="1"/>
        <v>20</v>
      </c>
      <c r="C28" s="6" t="s">
        <v>173</v>
      </c>
      <c r="D28" s="21" t="s">
        <v>174</v>
      </c>
      <c r="E28" s="21"/>
      <c r="F28" s="21"/>
      <c r="G28" s="21"/>
      <c r="H28" s="21"/>
      <c r="I28" s="21"/>
      <c r="J28" s="4">
        <v>93</v>
      </c>
      <c r="K28" s="4">
        <v>92</v>
      </c>
      <c r="L28" s="4">
        <v>97</v>
      </c>
      <c r="M28" s="4"/>
      <c r="N28" s="4"/>
      <c r="O28" s="4"/>
      <c r="P28" s="4"/>
      <c r="Q28" s="10">
        <f t="shared" si="0"/>
        <v>40.285714285714285</v>
      </c>
    </row>
    <row r="29" spans="2:17" x14ac:dyDescent="0.3">
      <c r="B29" s="6">
        <f t="shared" si="1"/>
        <v>21</v>
      </c>
      <c r="C29" s="6" t="s">
        <v>173</v>
      </c>
      <c r="D29" s="21" t="s">
        <v>175</v>
      </c>
      <c r="E29" s="21"/>
      <c r="F29" s="21"/>
      <c r="G29" s="21"/>
      <c r="H29" s="21"/>
      <c r="I29" s="21"/>
      <c r="J29" s="4">
        <v>100</v>
      </c>
      <c r="K29" s="4">
        <v>92</v>
      </c>
      <c r="L29" s="4">
        <v>92</v>
      </c>
      <c r="M29" s="4"/>
      <c r="N29" s="4"/>
      <c r="O29" s="4"/>
      <c r="P29" s="4"/>
      <c r="Q29" s="10">
        <f t="shared" si="0"/>
        <v>40.571428571428569</v>
      </c>
    </row>
    <row r="30" spans="2:17" x14ac:dyDescent="0.3">
      <c r="B30" s="6">
        <f t="shared" si="1"/>
        <v>22</v>
      </c>
      <c r="C30" s="6">
        <v>2110355</v>
      </c>
      <c r="D30" s="21" t="s">
        <v>176</v>
      </c>
      <c r="E30" s="21"/>
      <c r="F30" s="21"/>
      <c r="G30" s="21"/>
      <c r="H30" s="21"/>
      <c r="I30" s="21"/>
      <c r="J30" s="4">
        <v>96</v>
      </c>
      <c r="K30" s="4">
        <v>100</v>
      </c>
      <c r="L30" s="4">
        <v>100</v>
      </c>
      <c r="M30" s="4"/>
      <c r="N30" s="4"/>
      <c r="O30" s="4"/>
      <c r="P30" s="4"/>
      <c r="Q30" s="10">
        <f t="shared" si="0"/>
        <v>42.285714285714285</v>
      </c>
    </row>
    <row r="31" spans="2:17" x14ac:dyDescent="0.3">
      <c r="B31" s="6">
        <f t="shared" si="1"/>
        <v>23</v>
      </c>
      <c r="C31" s="6" t="s">
        <v>177</v>
      </c>
      <c r="D31" s="21" t="s">
        <v>178</v>
      </c>
      <c r="E31" s="21"/>
      <c r="F31" s="21"/>
      <c r="G31" s="21"/>
      <c r="H31" s="21"/>
      <c r="I31" s="21"/>
      <c r="J31" s="4">
        <v>96</v>
      </c>
      <c r="K31" s="4">
        <v>100</v>
      </c>
      <c r="L31" s="4">
        <v>100</v>
      </c>
      <c r="M31" s="4"/>
      <c r="N31" s="4"/>
      <c r="O31" s="4"/>
      <c r="P31" s="4"/>
      <c r="Q31" s="10">
        <f t="shared" si="0"/>
        <v>42.285714285714285</v>
      </c>
    </row>
    <row r="32" spans="2:17" x14ac:dyDescent="0.3">
      <c r="B32" s="6">
        <f t="shared" si="1"/>
        <v>24</v>
      </c>
      <c r="C32" s="6" t="s">
        <v>179</v>
      </c>
      <c r="D32" s="21" t="s">
        <v>180</v>
      </c>
      <c r="E32" s="21"/>
      <c r="F32" s="21"/>
      <c r="G32" s="21"/>
      <c r="H32" s="21"/>
      <c r="I32" s="21"/>
      <c r="J32" s="4">
        <v>100</v>
      </c>
      <c r="K32" s="4">
        <v>96</v>
      </c>
      <c r="L32" s="4">
        <v>91</v>
      </c>
      <c r="M32" s="4"/>
      <c r="N32" s="4"/>
      <c r="O32" s="4"/>
      <c r="P32" s="4"/>
      <c r="Q32" s="10">
        <f t="shared" si="0"/>
        <v>41</v>
      </c>
    </row>
    <row r="33" spans="2:17" x14ac:dyDescent="0.3">
      <c r="B33" s="6">
        <f t="shared" si="1"/>
        <v>25</v>
      </c>
      <c r="C33" s="6" t="s">
        <v>181</v>
      </c>
      <c r="D33" s="21" t="s">
        <v>182</v>
      </c>
      <c r="E33" s="21"/>
      <c r="F33" s="21"/>
      <c r="G33" s="21"/>
      <c r="H33" s="21"/>
      <c r="I33" s="21"/>
      <c r="J33" s="4">
        <v>98</v>
      </c>
      <c r="K33" s="4">
        <v>100</v>
      </c>
      <c r="L33" s="4">
        <v>100</v>
      </c>
      <c r="M33" s="4"/>
      <c r="N33" s="4"/>
      <c r="O33" s="4"/>
      <c r="P33" s="4"/>
      <c r="Q33" s="10">
        <f t="shared" si="0"/>
        <v>42.571428571428569</v>
      </c>
    </row>
    <row r="34" spans="2:17" x14ac:dyDescent="0.3">
      <c r="B34" s="6">
        <f t="shared" si="1"/>
        <v>26</v>
      </c>
      <c r="C34" s="6" t="s">
        <v>183</v>
      </c>
      <c r="D34" s="21" t="s">
        <v>184</v>
      </c>
      <c r="E34" s="21"/>
      <c r="F34" s="21"/>
      <c r="G34" s="21"/>
      <c r="H34" s="21"/>
      <c r="I34" s="21"/>
      <c r="J34" s="4">
        <v>97</v>
      </c>
      <c r="K34" s="4">
        <v>100</v>
      </c>
      <c r="L34" s="4">
        <v>94</v>
      </c>
      <c r="M34" s="4"/>
      <c r="N34" s="4"/>
      <c r="O34" s="4"/>
      <c r="P34" s="4"/>
      <c r="Q34" s="10">
        <f t="shared" si="0"/>
        <v>41.571428571428569</v>
      </c>
    </row>
    <row r="35" spans="2:17" x14ac:dyDescent="0.3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6"/>
      <c r="D54" s="16"/>
      <c r="E54" s="1"/>
      <c r="H54" s="29" t="s">
        <v>19</v>
      </c>
      <c r="I54" s="29"/>
      <c r="J54" s="11">
        <f>COUNTIF(J9:J53,"&gt;=70")</f>
        <v>26</v>
      </c>
      <c r="K54" s="11">
        <f t="shared" ref="K54:P54" si="2">COUNTIF(K9:K53,"&gt;=70")</f>
        <v>26</v>
      </c>
      <c r="L54" s="11">
        <f t="shared" si="2"/>
        <v>26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16"/>
      <c r="D55" s="16"/>
      <c r="E55" s="8"/>
      <c r="H55" s="30" t="s">
        <v>20</v>
      </c>
      <c r="I55" s="30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26</v>
      </c>
    </row>
    <row r="56" spans="2:17" x14ac:dyDescent="0.3">
      <c r="C56" s="16"/>
      <c r="D56" s="16"/>
      <c r="E56" s="16"/>
      <c r="H56" s="30" t="s">
        <v>21</v>
      </c>
      <c r="I56" s="30"/>
      <c r="J56" s="12">
        <f>COUNT(J9:J53)</f>
        <v>26</v>
      </c>
      <c r="K56" s="12">
        <f t="shared" ref="K56:Q56" si="5">COUNT(K9:K53)</f>
        <v>26</v>
      </c>
      <c r="L56" s="12">
        <f t="shared" si="5"/>
        <v>26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26</v>
      </c>
    </row>
    <row r="57" spans="2:17" x14ac:dyDescent="0.3">
      <c r="C57" s="16"/>
      <c r="D57" s="16"/>
      <c r="E57" s="1"/>
      <c r="H57" s="31" t="s">
        <v>16</v>
      </c>
      <c r="I57" s="31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">
      <c r="C58" s="16"/>
      <c r="D58" s="16"/>
      <c r="E58" s="1"/>
      <c r="H58" s="31" t="s">
        <v>17</v>
      </c>
      <c r="I58" s="31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">
      <c r="C59" s="16"/>
      <c r="D59" s="1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Normal="100" workbookViewId="0">
      <selection activeCell="U16" sqref="U1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185</v>
      </c>
      <c r="E4" s="33"/>
      <c r="F4" s="33"/>
      <c r="G4" s="33"/>
      <c r="I4" t="s">
        <v>1</v>
      </c>
      <c r="J4" s="23" t="s">
        <v>186</v>
      </c>
      <c r="K4" s="23"/>
      <c r="M4" t="s">
        <v>2</v>
      </c>
      <c r="N4" s="24">
        <v>45077</v>
      </c>
      <c r="O4" s="2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187</v>
      </c>
      <c r="E6" s="23"/>
      <c r="F6" s="23"/>
      <c r="G6" s="23"/>
      <c r="I6" s="16" t="s">
        <v>22</v>
      </c>
      <c r="J6" s="16"/>
      <c r="K6" s="27" t="s">
        <v>27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188</v>
      </c>
      <c r="D9" s="21" t="s">
        <v>189</v>
      </c>
      <c r="E9" s="21"/>
      <c r="F9" s="21"/>
      <c r="G9" s="21"/>
      <c r="H9" s="21"/>
      <c r="I9" s="21"/>
      <c r="J9" s="4">
        <v>97</v>
      </c>
      <c r="K9" s="4">
        <v>100</v>
      </c>
      <c r="L9" s="4">
        <v>100</v>
      </c>
      <c r="M9" s="4"/>
      <c r="N9" s="4"/>
      <c r="O9" s="4"/>
      <c r="P9" s="4"/>
      <c r="Q9" s="10">
        <f>SUM(J9:P9)/7</f>
        <v>42.428571428571431</v>
      </c>
    </row>
    <row r="10" spans="2:18" x14ac:dyDescent="0.3">
      <c r="B10" s="6">
        <f>B9+1</f>
        <v>2</v>
      </c>
      <c r="C10" s="6" t="s">
        <v>190</v>
      </c>
      <c r="D10" s="21" t="s">
        <v>191</v>
      </c>
      <c r="E10" s="21"/>
      <c r="F10" s="21"/>
      <c r="G10" s="21"/>
      <c r="H10" s="21"/>
      <c r="I10" s="21"/>
      <c r="J10" s="4">
        <v>0</v>
      </c>
      <c r="K10" s="4">
        <v>70</v>
      </c>
      <c r="L10" s="4">
        <v>80</v>
      </c>
      <c r="M10" s="4"/>
      <c r="N10" s="4"/>
      <c r="O10" s="4"/>
      <c r="P10" s="4"/>
      <c r="Q10" s="10">
        <f t="shared" ref="Q10:Q42" si="0">SUM(J10:P10)/7</f>
        <v>21.428571428571427</v>
      </c>
    </row>
    <row r="11" spans="2:18" x14ac:dyDescent="0.3">
      <c r="B11" s="6">
        <f t="shared" ref="B11:B53" si="1">B10+1</f>
        <v>3</v>
      </c>
      <c r="C11" s="6" t="s">
        <v>192</v>
      </c>
      <c r="D11" s="21" t="s">
        <v>193</v>
      </c>
      <c r="E11" s="21"/>
      <c r="F11" s="21"/>
      <c r="G11" s="21"/>
      <c r="H11" s="21"/>
      <c r="I11" s="21"/>
      <c r="J11" s="4">
        <v>89</v>
      </c>
      <c r="K11" s="4">
        <v>100</v>
      </c>
      <c r="L11" s="4">
        <v>100</v>
      </c>
      <c r="M11" s="4"/>
      <c r="N11" s="4"/>
      <c r="O11" s="4"/>
      <c r="P11" s="4"/>
      <c r="Q11" s="10">
        <f t="shared" si="0"/>
        <v>41.285714285714285</v>
      </c>
    </row>
    <row r="12" spans="2:18" x14ac:dyDescent="0.3">
      <c r="B12" s="6">
        <f t="shared" si="1"/>
        <v>4</v>
      </c>
      <c r="C12" s="6" t="s">
        <v>194</v>
      </c>
      <c r="D12" s="21" t="s">
        <v>195</v>
      </c>
      <c r="E12" s="21"/>
      <c r="F12" s="21"/>
      <c r="G12" s="21"/>
      <c r="H12" s="21"/>
      <c r="I12" s="21"/>
      <c r="J12" s="4">
        <v>70</v>
      </c>
      <c r="K12" s="4">
        <v>90</v>
      </c>
      <c r="L12" s="4">
        <v>70</v>
      </c>
      <c r="M12" s="4"/>
      <c r="N12" s="4"/>
      <c r="O12" s="4"/>
      <c r="P12" s="4"/>
      <c r="Q12" s="10">
        <f t="shared" si="0"/>
        <v>32.857142857142854</v>
      </c>
    </row>
    <row r="13" spans="2:18" x14ac:dyDescent="0.3">
      <c r="B13" s="6">
        <f t="shared" si="1"/>
        <v>5</v>
      </c>
      <c r="C13" s="6" t="s">
        <v>196</v>
      </c>
      <c r="D13" s="21" t="s">
        <v>197</v>
      </c>
      <c r="E13" s="21"/>
      <c r="F13" s="21"/>
      <c r="G13" s="21"/>
      <c r="H13" s="21"/>
      <c r="I13" s="21"/>
      <c r="J13" s="4">
        <v>94</v>
      </c>
      <c r="K13" s="4">
        <v>100</v>
      </c>
      <c r="L13" s="4">
        <v>70</v>
      </c>
      <c r="M13" s="4"/>
      <c r="N13" s="4"/>
      <c r="O13" s="4"/>
      <c r="P13" s="4"/>
      <c r="Q13" s="10">
        <f t="shared" si="0"/>
        <v>37.714285714285715</v>
      </c>
    </row>
    <row r="14" spans="2:18" x14ac:dyDescent="0.3">
      <c r="B14" s="6">
        <f t="shared" si="1"/>
        <v>6</v>
      </c>
      <c r="C14" s="6" t="s">
        <v>198</v>
      </c>
      <c r="D14" s="21" t="s">
        <v>199</v>
      </c>
      <c r="E14" s="21"/>
      <c r="F14" s="21"/>
      <c r="G14" s="21"/>
      <c r="H14" s="21"/>
      <c r="I14" s="21"/>
      <c r="J14" s="4">
        <v>99</v>
      </c>
      <c r="K14" s="4">
        <v>100</v>
      </c>
      <c r="L14" s="4">
        <v>100</v>
      </c>
      <c r="M14" s="4"/>
      <c r="N14" s="4"/>
      <c r="O14" s="4"/>
      <c r="P14" s="4"/>
      <c r="Q14" s="10">
        <f t="shared" si="0"/>
        <v>42.714285714285715</v>
      </c>
    </row>
    <row r="15" spans="2:18" x14ac:dyDescent="0.3">
      <c r="B15" s="6">
        <f t="shared" si="1"/>
        <v>7</v>
      </c>
      <c r="C15" s="6" t="s">
        <v>200</v>
      </c>
      <c r="D15" s="21" t="s">
        <v>201</v>
      </c>
      <c r="E15" s="21"/>
      <c r="F15" s="21"/>
      <c r="G15" s="21"/>
      <c r="H15" s="21"/>
      <c r="I15" s="21"/>
      <c r="J15" s="4">
        <v>97</v>
      </c>
      <c r="K15" s="4">
        <v>100</v>
      </c>
      <c r="L15" s="4">
        <v>80</v>
      </c>
      <c r="M15" s="4"/>
      <c r="N15" s="4"/>
      <c r="O15" s="4"/>
      <c r="P15" s="4"/>
      <c r="Q15" s="10">
        <f t="shared" si="0"/>
        <v>39.571428571428569</v>
      </c>
    </row>
    <row r="16" spans="2:18" x14ac:dyDescent="0.3">
      <c r="B16" s="6">
        <f t="shared" si="1"/>
        <v>8</v>
      </c>
      <c r="C16" s="6" t="s">
        <v>202</v>
      </c>
      <c r="D16" s="21" t="s">
        <v>203</v>
      </c>
      <c r="E16" s="21"/>
      <c r="F16" s="21"/>
      <c r="G16" s="21"/>
      <c r="H16" s="21"/>
      <c r="I16" s="21"/>
      <c r="J16" s="4">
        <v>97</v>
      </c>
      <c r="K16" s="4">
        <v>100</v>
      </c>
      <c r="L16" s="4">
        <v>100</v>
      </c>
      <c r="M16" s="4"/>
      <c r="N16" s="4"/>
      <c r="O16" s="4"/>
      <c r="P16" s="4"/>
      <c r="Q16" s="10">
        <f t="shared" si="0"/>
        <v>42.428571428571431</v>
      </c>
    </row>
    <row r="17" spans="2:17" x14ac:dyDescent="0.3">
      <c r="B17" s="6">
        <f t="shared" si="1"/>
        <v>9</v>
      </c>
      <c r="C17" s="6" t="s">
        <v>204</v>
      </c>
      <c r="D17" s="21" t="s">
        <v>205</v>
      </c>
      <c r="E17" s="21"/>
      <c r="F17" s="21"/>
      <c r="G17" s="21"/>
      <c r="H17" s="21"/>
      <c r="I17" s="21"/>
      <c r="J17" s="4">
        <v>70</v>
      </c>
      <c r="K17" s="4">
        <v>100</v>
      </c>
      <c r="L17" s="4">
        <v>0</v>
      </c>
      <c r="M17" s="4"/>
      <c r="N17" s="4"/>
      <c r="O17" s="4"/>
      <c r="P17" s="4"/>
      <c r="Q17" s="10">
        <f t="shared" si="0"/>
        <v>24.285714285714285</v>
      </c>
    </row>
    <row r="18" spans="2:17" x14ac:dyDescent="0.3">
      <c r="B18" s="6">
        <f t="shared" si="1"/>
        <v>10</v>
      </c>
      <c r="C18" s="6" t="s">
        <v>206</v>
      </c>
      <c r="D18" s="21" t="s">
        <v>207</v>
      </c>
      <c r="E18" s="21"/>
      <c r="F18" s="21"/>
      <c r="G18" s="21"/>
      <c r="H18" s="21"/>
      <c r="I18" s="21"/>
      <c r="J18" s="4">
        <v>97</v>
      </c>
      <c r="K18" s="4">
        <v>100</v>
      </c>
      <c r="L18" s="4">
        <v>80</v>
      </c>
      <c r="M18" s="4"/>
      <c r="N18" s="4"/>
      <c r="O18" s="4"/>
      <c r="P18" s="4"/>
      <c r="Q18" s="10">
        <f t="shared" si="0"/>
        <v>39.571428571428569</v>
      </c>
    </row>
    <row r="19" spans="2:17" x14ac:dyDescent="0.3">
      <c r="B19" s="6">
        <f t="shared" si="1"/>
        <v>11</v>
      </c>
      <c r="C19" s="6" t="s">
        <v>209</v>
      </c>
      <c r="D19" s="21" t="s">
        <v>257</v>
      </c>
      <c r="E19" s="21"/>
      <c r="F19" s="21"/>
      <c r="G19" s="21"/>
      <c r="H19" s="21"/>
      <c r="I19" s="21"/>
      <c r="J19" s="4">
        <v>100</v>
      </c>
      <c r="K19" s="4">
        <v>100</v>
      </c>
      <c r="L19" s="4">
        <v>100</v>
      </c>
      <c r="M19" s="4"/>
      <c r="N19" s="4"/>
      <c r="O19" s="4"/>
      <c r="P19" s="4"/>
      <c r="Q19" s="10">
        <f t="shared" si="0"/>
        <v>42.857142857142854</v>
      </c>
    </row>
    <row r="20" spans="2:17" x14ac:dyDescent="0.3">
      <c r="B20" s="6">
        <f t="shared" si="1"/>
        <v>12</v>
      </c>
      <c r="C20" s="6" t="s">
        <v>208</v>
      </c>
      <c r="D20" s="21" t="s">
        <v>210</v>
      </c>
      <c r="E20" s="21"/>
      <c r="F20" s="21"/>
      <c r="G20" s="21"/>
      <c r="H20" s="21"/>
      <c r="I20" s="21"/>
      <c r="J20" s="4">
        <v>97</v>
      </c>
      <c r="K20" s="4">
        <v>100</v>
      </c>
      <c r="L20" s="4">
        <v>80</v>
      </c>
      <c r="M20" s="4"/>
      <c r="N20" s="4"/>
      <c r="O20" s="4"/>
      <c r="P20" s="4"/>
      <c r="Q20" s="10">
        <f t="shared" si="0"/>
        <v>39.571428571428569</v>
      </c>
    </row>
    <row r="21" spans="2:17" x14ac:dyDescent="0.3">
      <c r="B21" s="6">
        <f t="shared" si="1"/>
        <v>13</v>
      </c>
      <c r="C21" s="6" t="s">
        <v>211</v>
      </c>
      <c r="D21" s="21" t="s">
        <v>212</v>
      </c>
      <c r="E21" s="21"/>
      <c r="F21" s="21"/>
      <c r="G21" s="21"/>
      <c r="H21" s="21"/>
      <c r="I21" s="21"/>
      <c r="J21" s="4">
        <v>94</v>
      </c>
      <c r="K21" s="4">
        <v>100</v>
      </c>
      <c r="L21" s="4">
        <v>100</v>
      </c>
      <c r="M21" s="4"/>
      <c r="N21" s="4"/>
      <c r="O21" s="4"/>
      <c r="P21" s="4"/>
      <c r="Q21" s="10">
        <f t="shared" si="0"/>
        <v>42</v>
      </c>
    </row>
    <row r="22" spans="2:17" x14ac:dyDescent="0.3">
      <c r="B22" s="6">
        <f t="shared" si="1"/>
        <v>14</v>
      </c>
      <c r="C22" s="6" t="s">
        <v>213</v>
      </c>
      <c r="D22" s="21" t="s">
        <v>214</v>
      </c>
      <c r="E22" s="21"/>
      <c r="F22" s="21"/>
      <c r="G22" s="21"/>
      <c r="H22" s="21"/>
      <c r="I22" s="21"/>
      <c r="J22" s="4">
        <v>100</v>
      </c>
      <c r="K22" s="4">
        <v>100</v>
      </c>
      <c r="L22" s="4">
        <v>100</v>
      </c>
      <c r="M22" s="4"/>
      <c r="N22" s="4"/>
      <c r="O22" s="4"/>
      <c r="P22" s="4"/>
      <c r="Q22" s="10">
        <f t="shared" si="0"/>
        <v>42.857142857142854</v>
      </c>
    </row>
    <row r="23" spans="2:17" x14ac:dyDescent="0.3">
      <c r="B23" s="6">
        <f t="shared" si="1"/>
        <v>15</v>
      </c>
      <c r="C23" s="6" t="s">
        <v>215</v>
      </c>
      <c r="D23" s="21" t="s">
        <v>216</v>
      </c>
      <c r="E23" s="21"/>
      <c r="F23" s="21"/>
      <c r="G23" s="21"/>
      <c r="H23" s="21"/>
      <c r="I23" s="21"/>
      <c r="J23" s="4">
        <v>94</v>
      </c>
      <c r="K23" s="4">
        <v>100</v>
      </c>
      <c r="L23" s="4">
        <v>100</v>
      </c>
      <c r="M23" s="4"/>
      <c r="N23" s="4"/>
      <c r="O23" s="4"/>
      <c r="P23" s="4"/>
      <c r="Q23" s="10">
        <f t="shared" si="0"/>
        <v>42</v>
      </c>
    </row>
    <row r="24" spans="2:17" x14ac:dyDescent="0.3">
      <c r="B24" s="6">
        <f t="shared" si="1"/>
        <v>16</v>
      </c>
      <c r="C24" s="6" t="s">
        <v>217</v>
      </c>
      <c r="D24" s="21" t="s">
        <v>218</v>
      </c>
      <c r="E24" s="21"/>
      <c r="F24" s="21"/>
      <c r="G24" s="21"/>
      <c r="H24" s="21"/>
      <c r="I24" s="21"/>
      <c r="J24" s="4">
        <v>97</v>
      </c>
      <c r="K24" s="4">
        <v>100</v>
      </c>
      <c r="L24" s="4">
        <v>100</v>
      </c>
      <c r="M24" s="4"/>
      <c r="N24" s="4"/>
      <c r="O24" s="4"/>
      <c r="P24" s="4"/>
      <c r="Q24" s="10">
        <f t="shared" si="0"/>
        <v>42.428571428571431</v>
      </c>
    </row>
    <row r="25" spans="2:17" x14ac:dyDescent="0.3">
      <c r="B25" s="6">
        <f t="shared" si="1"/>
        <v>17</v>
      </c>
      <c r="C25" s="6" t="s">
        <v>219</v>
      </c>
      <c r="D25" s="21" t="s">
        <v>220</v>
      </c>
      <c r="E25" s="21"/>
      <c r="F25" s="21"/>
      <c r="G25" s="21"/>
      <c r="H25" s="21"/>
      <c r="I25" s="21"/>
      <c r="J25" s="4">
        <v>97</v>
      </c>
      <c r="K25" s="4">
        <v>97</v>
      </c>
      <c r="L25" s="4">
        <v>100</v>
      </c>
      <c r="M25" s="4"/>
      <c r="N25" s="4"/>
      <c r="O25" s="4"/>
      <c r="P25" s="4"/>
      <c r="Q25" s="10">
        <f t="shared" si="0"/>
        <v>42</v>
      </c>
    </row>
    <row r="26" spans="2:17" x14ac:dyDescent="0.3">
      <c r="B26" s="6">
        <f t="shared" si="1"/>
        <v>18</v>
      </c>
      <c r="C26" s="6" t="s">
        <v>221</v>
      </c>
      <c r="D26" s="21" t="s">
        <v>222</v>
      </c>
      <c r="E26" s="21"/>
      <c r="F26" s="21"/>
      <c r="G26" s="21"/>
      <c r="H26" s="21"/>
      <c r="I26" s="21"/>
      <c r="J26" s="4">
        <v>97</v>
      </c>
      <c r="K26" s="4">
        <v>100</v>
      </c>
      <c r="L26" s="4">
        <v>100</v>
      </c>
      <c r="M26" s="4"/>
      <c r="N26" s="4"/>
      <c r="O26" s="4"/>
      <c r="P26" s="4"/>
      <c r="Q26" s="10">
        <f t="shared" si="0"/>
        <v>42.428571428571431</v>
      </c>
    </row>
    <row r="27" spans="2:17" x14ac:dyDescent="0.3">
      <c r="B27" s="6">
        <f t="shared" si="1"/>
        <v>19</v>
      </c>
      <c r="C27" s="6" t="s">
        <v>223</v>
      </c>
      <c r="D27" s="21" t="s">
        <v>224</v>
      </c>
      <c r="E27" s="21"/>
      <c r="F27" s="21"/>
      <c r="G27" s="21"/>
      <c r="H27" s="21"/>
      <c r="I27" s="21"/>
      <c r="J27" s="4">
        <v>97</v>
      </c>
      <c r="K27" s="4">
        <v>100</v>
      </c>
      <c r="L27" s="4">
        <v>80</v>
      </c>
      <c r="M27" s="4"/>
      <c r="N27" s="4"/>
      <c r="O27" s="4"/>
      <c r="P27" s="4"/>
      <c r="Q27" s="10">
        <f t="shared" si="0"/>
        <v>39.571428571428569</v>
      </c>
    </row>
    <row r="28" spans="2:17" x14ac:dyDescent="0.3">
      <c r="B28" s="6">
        <f t="shared" si="1"/>
        <v>20</v>
      </c>
      <c r="C28" s="6" t="s">
        <v>225</v>
      </c>
      <c r="D28" s="21" t="s">
        <v>226</v>
      </c>
      <c r="E28" s="21"/>
      <c r="F28" s="21"/>
      <c r="G28" s="21"/>
      <c r="H28" s="21"/>
      <c r="I28" s="21"/>
      <c r="J28" s="4">
        <v>0</v>
      </c>
      <c r="K28" s="4">
        <v>94</v>
      </c>
      <c r="L28" s="4">
        <v>0</v>
      </c>
      <c r="M28" s="4"/>
      <c r="N28" s="4"/>
      <c r="O28" s="4"/>
      <c r="P28" s="4"/>
      <c r="Q28" s="10">
        <f t="shared" si="0"/>
        <v>13.428571428571429</v>
      </c>
    </row>
    <row r="29" spans="2:17" x14ac:dyDescent="0.3">
      <c r="B29" s="6">
        <f t="shared" si="1"/>
        <v>21</v>
      </c>
      <c r="C29" s="6" t="s">
        <v>227</v>
      </c>
      <c r="D29" s="21" t="s">
        <v>228</v>
      </c>
      <c r="E29" s="21"/>
      <c r="F29" s="21"/>
      <c r="G29" s="21"/>
      <c r="H29" s="21"/>
      <c r="I29" s="21"/>
      <c r="J29" s="4">
        <v>70</v>
      </c>
      <c r="K29" s="4">
        <v>70</v>
      </c>
      <c r="L29" s="4">
        <v>0</v>
      </c>
      <c r="M29" s="4"/>
      <c r="N29" s="4"/>
      <c r="O29" s="4"/>
      <c r="P29" s="4"/>
      <c r="Q29" s="10">
        <f t="shared" si="0"/>
        <v>20</v>
      </c>
    </row>
    <row r="30" spans="2:17" x14ac:dyDescent="0.3">
      <c r="B30" s="6">
        <f t="shared" si="1"/>
        <v>22</v>
      </c>
      <c r="C30" s="6" t="s">
        <v>229</v>
      </c>
      <c r="D30" s="21" t="s">
        <v>230</v>
      </c>
      <c r="E30" s="21"/>
      <c r="F30" s="21"/>
      <c r="G30" s="21"/>
      <c r="H30" s="21"/>
      <c r="I30" s="21"/>
      <c r="J30" s="4">
        <v>96</v>
      </c>
      <c r="K30" s="4">
        <v>100</v>
      </c>
      <c r="L30" s="4">
        <v>84</v>
      </c>
      <c r="M30" s="4"/>
      <c r="N30" s="4"/>
      <c r="O30" s="4"/>
      <c r="P30" s="4"/>
      <c r="Q30" s="10">
        <f t="shared" si="0"/>
        <v>40</v>
      </c>
    </row>
    <row r="31" spans="2:17" x14ac:dyDescent="0.3">
      <c r="B31" s="6">
        <f t="shared" si="1"/>
        <v>23</v>
      </c>
      <c r="C31" s="6" t="s">
        <v>231</v>
      </c>
      <c r="D31" s="21" t="s">
        <v>232</v>
      </c>
      <c r="E31" s="21"/>
      <c r="F31" s="21"/>
      <c r="G31" s="21"/>
      <c r="H31" s="21"/>
      <c r="I31" s="21"/>
      <c r="J31" s="4">
        <v>97</v>
      </c>
      <c r="K31" s="4">
        <v>100</v>
      </c>
      <c r="L31" s="4">
        <v>100</v>
      </c>
      <c r="M31" s="4"/>
      <c r="N31" s="4"/>
      <c r="O31" s="4"/>
      <c r="P31" s="4"/>
      <c r="Q31" s="10">
        <f t="shared" si="0"/>
        <v>42.428571428571431</v>
      </c>
    </row>
    <row r="32" spans="2:17" x14ac:dyDescent="0.3">
      <c r="B32" s="6">
        <f t="shared" si="1"/>
        <v>24</v>
      </c>
      <c r="C32" s="6" t="s">
        <v>233</v>
      </c>
      <c r="D32" s="21" t="s">
        <v>234</v>
      </c>
      <c r="E32" s="21"/>
      <c r="F32" s="21"/>
      <c r="G32" s="21"/>
      <c r="H32" s="21"/>
      <c r="I32" s="21"/>
      <c r="J32" s="4">
        <v>70</v>
      </c>
      <c r="K32" s="4">
        <v>70</v>
      </c>
      <c r="L32" s="4">
        <v>0</v>
      </c>
      <c r="M32" s="4"/>
      <c r="N32" s="4"/>
      <c r="O32" s="4"/>
      <c r="P32" s="4"/>
      <c r="Q32" s="10">
        <f t="shared" si="0"/>
        <v>20</v>
      </c>
    </row>
    <row r="33" spans="2:17" x14ac:dyDescent="0.3">
      <c r="B33" s="6">
        <f t="shared" si="1"/>
        <v>25</v>
      </c>
      <c r="C33" s="6" t="s">
        <v>235</v>
      </c>
      <c r="D33" s="21" t="s">
        <v>236</v>
      </c>
      <c r="E33" s="21"/>
      <c r="F33" s="21"/>
      <c r="G33" s="21"/>
      <c r="H33" s="21"/>
      <c r="I33" s="21"/>
      <c r="J33" s="4">
        <v>89</v>
      </c>
      <c r="K33" s="4">
        <v>100</v>
      </c>
      <c r="L33" s="4">
        <v>100</v>
      </c>
      <c r="M33" s="4"/>
      <c r="N33" s="4"/>
      <c r="O33" s="4"/>
      <c r="P33" s="4"/>
      <c r="Q33" s="10">
        <f t="shared" si="0"/>
        <v>41.285714285714285</v>
      </c>
    </row>
    <row r="34" spans="2:17" x14ac:dyDescent="0.3">
      <c r="B34" s="6">
        <f t="shared" si="1"/>
        <v>26</v>
      </c>
      <c r="C34" s="6" t="s">
        <v>237</v>
      </c>
      <c r="D34" s="21" t="s">
        <v>238</v>
      </c>
      <c r="E34" s="21"/>
      <c r="F34" s="21"/>
      <c r="G34" s="21"/>
      <c r="H34" s="21"/>
      <c r="I34" s="21"/>
      <c r="J34" s="4">
        <v>70</v>
      </c>
      <c r="K34" s="4">
        <v>70</v>
      </c>
      <c r="L34" s="4">
        <v>0</v>
      </c>
      <c r="M34" s="4"/>
      <c r="N34" s="4"/>
      <c r="O34" s="4"/>
      <c r="P34" s="4"/>
      <c r="Q34" s="10">
        <f t="shared" si="0"/>
        <v>20</v>
      </c>
    </row>
    <row r="35" spans="2:17" x14ac:dyDescent="0.3">
      <c r="B35" s="6">
        <f t="shared" si="1"/>
        <v>27</v>
      </c>
      <c r="C35" s="6" t="s">
        <v>239</v>
      </c>
      <c r="D35" s="21" t="s">
        <v>240</v>
      </c>
      <c r="E35" s="21"/>
      <c r="F35" s="21"/>
      <c r="G35" s="21"/>
      <c r="H35" s="21"/>
      <c r="I35" s="21"/>
      <c r="J35" s="4">
        <v>100</v>
      </c>
      <c r="K35" s="4">
        <v>100</v>
      </c>
      <c r="L35" s="4">
        <v>100</v>
      </c>
      <c r="M35" s="4"/>
      <c r="N35" s="4"/>
      <c r="O35" s="4"/>
      <c r="P35" s="4"/>
      <c r="Q35" s="10">
        <f t="shared" si="0"/>
        <v>42.857142857142854</v>
      </c>
    </row>
    <row r="36" spans="2:17" x14ac:dyDescent="0.3">
      <c r="B36" s="6">
        <f t="shared" si="1"/>
        <v>28</v>
      </c>
      <c r="C36" s="6" t="s">
        <v>241</v>
      </c>
      <c r="D36" s="21" t="s">
        <v>258</v>
      </c>
      <c r="E36" s="21"/>
      <c r="F36" s="21"/>
      <c r="G36" s="21"/>
      <c r="H36" s="21"/>
      <c r="I36" s="21"/>
      <c r="J36" s="4">
        <v>90</v>
      </c>
      <c r="K36" s="4">
        <v>100</v>
      </c>
      <c r="L36" s="4">
        <v>100</v>
      </c>
      <c r="M36" s="4"/>
      <c r="N36" s="4"/>
      <c r="O36" s="4"/>
      <c r="P36" s="4"/>
      <c r="Q36" s="10">
        <f t="shared" si="0"/>
        <v>41.428571428571431</v>
      </c>
    </row>
    <row r="37" spans="2:17" x14ac:dyDescent="0.3">
      <c r="B37" s="6">
        <f t="shared" si="1"/>
        <v>29</v>
      </c>
      <c r="C37" s="6" t="s">
        <v>242</v>
      </c>
      <c r="D37" s="21" t="s">
        <v>243</v>
      </c>
      <c r="E37" s="21"/>
      <c r="F37" s="21"/>
      <c r="G37" s="21"/>
      <c r="H37" s="21"/>
      <c r="I37" s="21"/>
      <c r="J37" s="4">
        <v>100</v>
      </c>
      <c r="K37" s="4">
        <v>100</v>
      </c>
      <c r="L37" s="4">
        <v>80</v>
      </c>
      <c r="M37" s="4"/>
      <c r="N37" s="4"/>
      <c r="O37" s="4"/>
      <c r="P37" s="4"/>
      <c r="Q37" s="10">
        <f t="shared" si="0"/>
        <v>40</v>
      </c>
    </row>
    <row r="38" spans="2:17" x14ac:dyDescent="0.3">
      <c r="B38" s="6">
        <f t="shared" si="1"/>
        <v>30</v>
      </c>
      <c r="C38" s="6" t="s">
        <v>244</v>
      </c>
      <c r="D38" s="21" t="s">
        <v>245</v>
      </c>
      <c r="E38" s="21"/>
      <c r="F38" s="21"/>
      <c r="G38" s="21"/>
      <c r="H38" s="21"/>
      <c r="I38" s="21"/>
      <c r="J38" s="4">
        <v>0</v>
      </c>
      <c r="K38" s="4">
        <v>70</v>
      </c>
      <c r="L38" s="4">
        <v>0</v>
      </c>
      <c r="M38" s="4"/>
      <c r="N38" s="4"/>
      <c r="O38" s="4"/>
      <c r="P38" s="4"/>
      <c r="Q38" s="10">
        <f t="shared" si="0"/>
        <v>10</v>
      </c>
    </row>
    <row r="39" spans="2:17" x14ac:dyDescent="0.3">
      <c r="B39" s="6">
        <f t="shared" si="1"/>
        <v>31</v>
      </c>
      <c r="C39" s="6" t="s">
        <v>246</v>
      </c>
      <c r="D39" s="21" t="s">
        <v>247</v>
      </c>
      <c r="E39" s="21"/>
      <c r="F39" s="21"/>
      <c r="G39" s="21"/>
      <c r="H39" s="21"/>
      <c r="I39" s="21"/>
      <c r="J39" s="4">
        <v>100</v>
      </c>
      <c r="K39" s="4">
        <v>100</v>
      </c>
      <c r="L39" s="4">
        <v>100</v>
      </c>
      <c r="M39" s="4"/>
      <c r="N39" s="4"/>
      <c r="O39" s="4"/>
      <c r="P39" s="4"/>
      <c r="Q39" s="10">
        <f t="shared" si="0"/>
        <v>42.857142857142854</v>
      </c>
    </row>
    <row r="40" spans="2:17" x14ac:dyDescent="0.3">
      <c r="B40" s="6">
        <f t="shared" si="1"/>
        <v>32</v>
      </c>
      <c r="C40" s="6" t="s">
        <v>248</v>
      </c>
      <c r="D40" s="21" t="s">
        <v>249</v>
      </c>
      <c r="E40" s="21"/>
      <c r="F40" s="21"/>
      <c r="G40" s="21"/>
      <c r="H40" s="21"/>
      <c r="I40" s="21"/>
      <c r="J40" s="4">
        <v>97</v>
      </c>
      <c r="K40" s="4">
        <v>100</v>
      </c>
      <c r="L40" s="4">
        <v>100</v>
      </c>
      <c r="M40" s="4"/>
      <c r="N40" s="4"/>
      <c r="O40" s="4"/>
      <c r="P40" s="4"/>
      <c r="Q40" s="10">
        <f t="shared" si="0"/>
        <v>42.428571428571431</v>
      </c>
    </row>
    <row r="41" spans="2:17" x14ac:dyDescent="0.3">
      <c r="B41" s="6">
        <f t="shared" si="1"/>
        <v>33</v>
      </c>
      <c r="C41" s="6" t="s">
        <v>250</v>
      </c>
      <c r="D41" s="21" t="s">
        <v>251</v>
      </c>
      <c r="E41" s="21"/>
      <c r="F41" s="21"/>
      <c r="G41" s="21"/>
      <c r="H41" s="21"/>
      <c r="I41" s="21"/>
      <c r="J41" s="4">
        <v>97</v>
      </c>
      <c r="K41" s="4">
        <v>100</v>
      </c>
      <c r="L41" s="4">
        <v>100</v>
      </c>
      <c r="M41" s="4"/>
      <c r="N41" s="4"/>
      <c r="O41" s="4"/>
      <c r="P41" s="4"/>
      <c r="Q41" s="10">
        <f t="shared" si="0"/>
        <v>42.428571428571431</v>
      </c>
    </row>
    <row r="42" spans="2:17" x14ac:dyDescent="0.3">
      <c r="B42" s="6">
        <f t="shared" si="1"/>
        <v>34</v>
      </c>
      <c r="C42" s="6" t="s">
        <v>252</v>
      </c>
      <c r="D42" s="21" t="s">
        <v>253</v>
      </c>
      <c r="E42" s="21"/>
      <c r="F42" s="21"/>
      <c r="G42" s="21"/>
      <c r="H42" s="21"/>
      <c r="I42" s="21"/>
      <c r="J42" s="4">
        <v>0</v>
      </c>
      <c r="K42" s="4">
        <v>100</v>
      </c>
      <c r="L42" s="4">
        <v>0</v>
      </c>
      <c r="M42" s="4"/>
      <c r="N42" s="4"/>
      <c r="O42" s="4"/>
      <c r="P42" s="4"/>
      <c r="Q42" s="10">
        <f t="shared" si="0"/>
        <v>14.285714285714286</v>
      </c>
    </row>
    <row r="43" spans="2:17" x14ac:dyDescent="0.3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6"/>
      <c r="D54" s="16"/>
      <c r="E54" s="1"/>
      <c r="H54" s="29" t="s">
        <v>19</v>
      </c>
      <c r="I54" s="29"/>
      <c r="J54" s="11">
        <f>COUNTIF(J9:J53,"&gt;=70")</f>
        <v>30</v>
      </c>
      <c r="K54" s="11">
        <f t="shared" ref="K54:P54" si="2">COUNTIF(K9:K53,"&gt;=70")</f>
        <v>34</v>
      </c>
      <c r="L54" s="11">
        <f t="shared" si="2"/>
        <v>27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16"/>
      <c r="D55" s="16"/>
      <c r="E55" s="8"/>
      <c r="H55" s="30" t="s">
        <v>20</v>
      </c>
      <c r="I55" s="30"/>
      <c r="J55" s="12">
        <f>COUNTIF(J9:J53,"&lt;70")</f>
        <v>4</v>
      </c>
      <c r="K55" s="12">
        <f t="shared" ref="K55:Q55" si="4">COUNTIF(K9:K53,"&lt;70")</f>
        <v>0</v>
      </c>
      <c r="L55" s="12">
        <f t="shared" si="4"/>
        <v>7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34</v>
      </c>
    </row>
    <row r="56" spans="2:17" x14ac:dyDescent="0.3">
      <c r="C56" s="16"/>
      <c r="D56" s="16"/>
      <c r="E56" s="16"/>
      <c r="H56" s="30" t="s">
        <v>21</v>
      </c>
      <c r="I56" s="30"/>
      <c r="J56" s="12">
        <f>COUNT(J9:J53)</f>
        <v>34</v>
      </c>
      <c r="K56" s="12">
        <f t="shared" ref="K56:Q56" si="5">COUNT(K9:K53)</f>
        <v>34</v>
      </c>
      <c r="L56" s="12">
        <f t="shared" si="5"/>
        <v>34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34</v>
      </c>
    </row>
    <row r="57" spans="2:17" x14ac:dyDescent="0.3">
      <c r="C57" s="16"/>
      <c r="D57" s="16"/>
      <c r="E57" s="1"/>
      <c r="H57" s="31" t="s">
        <v>16</v>
      </c>
      <c r="I57" s="31"/>
      <c r="J57" s="13">
        <f>J54/J56</f>
        <v>0.88235294117647056</v>
      </c>
      <c r="K57" s="14">
        <f t="shared" ref="K57:Q57" si="6">K54/K56</f>
        <v>1</v>
      </c>
      <c r="L57" s="14">
        <f t="shared" si="6"/>
        <v>0.79411764705882348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">
      <c r="C58" s="16"/>
      <c r="D58" s="16"/>
      <c r="E58" s="1"/>
      <c r="H58" s="31" t="s">
        <v>17</v>
      </c>
      <c r="I58" s="31"/>
      <c r="J58" s="13">
        <f>J55/J56</f>
        <v>0.11764705882352941</v>
      </c>
      <c r="K58" s="13">
        <f t="shared" ref="K58:Q58" si="7">K55/K56</f>
        <v>0</v>
      </c>
      <c r="L58" s="14">
        <f t="shared" si="7"/>
        <v>0.20588235294117646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">
      <c r="C59" s="16"/>
      <c r="D59" s="1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10" zoomScale="84" zoomScaleNormal="84" workbookViewId="0">
      <selection activeCell="S54" sqref="S5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/>
      <c r="E4" s="33"/>
      <c r="F4" s="33"/>
      <c r="G4" s="33"/>
      <c r="I4" t="s">
        <v>1</v>
      </c>
      <c r="J4" s="23"/>
      <c r="K4" s="23"/>
      <c r="M4" t="s">
        <v>2</v>
      </c>
      <c r="N4" s="24"/>
      <c r="O4" s="2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/>
      <c r="E6" s="23"/>
      <c r="F6" s="23"/>
      <c r="G6" s="23"/>
      <c r="I6" s="16" t="s">
        <v>22</v>
      </c>
      <c r="J6" s="16"/>
      <c r="K6" s="27"/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/>
      <c r="D9" s="17"/>
      <c r="E9" s="17"/>
      <c r="F9" s="17"/>
      <c r="G9" s="17"/>
      <c r="H9" s="17"/>
      <c r="I9" s="17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3">
      <c r="B10" s="6">
        <f>B9+1</f>
        <v>2</v>
      </c>
      <c r="C10" s="6"/>
      <c r="D10" s="17"/>
      <c r="E10" s="17"/>
      <c r="F10" s="17"/>
      <c r="G10" s="17"/>
      <c r="H10" s="17"/>
      <c r="I10" s="17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3">
      <c r="B11" s="6">
        <f t="shared" ref="B11:B53" si="1">B10+1</f>
        <v>3</v>
      </c>
      <c r="C11" s="6"/>
      <c r="D11" s="17"/>
      <c r="E11" s="17"/>
      <c r="F11" s="17"/>
      <c r="G11" s="17"/>
      <c r="H11" s="17"/>
      <c r="I11" s="17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3">
      <c r="B12" s="6">
        <f t="shared" si="1"/>
        <v>4</v>
      </c>
      <c r="C12" s="6"/>
      <c r="D12" s="17"/>
      <c r="E12" s="17"/>
      <c r="F12" s="17"/>
      <c r="G12" s="17"/>
      <c r="H12" s="17"/>
      <c r="I12" s="17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3">
      <c r="B13" s="6">
        <f t="shared" si="1"/>
        <v>5</v>
      </c>
      <c r="C13" s="6"/>
      <c r="D13" s="17"/>
      <c r="E13" s="17"/>
      <c r="F13" s="17"/>
      <c r="G13" s="17"/>
      <c r="H13" s="17"/>
      <c r="I13" s="17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3">
      <c r="B14" s="6">
        <f t="shared" si="1"/>
        <v>6</v>
      </c>
      <c r="C14" s="6"/>
      <c r="D14" s="17"/>
      <c r="E14" s="17"/>
      <c r="F14" s="17"/>
      <c r="G14" s="17"/>
      <c r="H14" s="17"/>
      <c r="I14" s="17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3">
      <c r="B15" s="6">
        <f t="shared" si="1"/>
        <v>7</v>
      </c>
      <c r="C15" s="6"/>
      <c r="D15" s="17"/>
      <c r="E15" s="17"/>
      <c r="F15" s="17"/>
      <c r="G15" s="17"/>
      <c r="H15" s="17"/>
      <c r="I15" s="17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3">
      <c r="B16" s="6">
        <f t="shared" si="1"/>
        <v>8</v>
      </c>
      <c r="C16" s="6"/>
      <c r="D16" s="17"/>
      <c r="E16" s="17"/>
      <c r="F16" s="17"/>
      <c r="G16" s="17"/>
      <c r="H16" s="17"/>
      <c r="I16" s="17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3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3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3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3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3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3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3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3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3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3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3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6"/>
      <c r="D54" s="16"/>
      <c r="E54" s="1"/>
      <c r="H54" s="29" t="s">
        <v>19</v>
      </c>
      <c r="I54" s="29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6"/>
      <c r="D55" s="16"/>
      <c r="E55" s="8"/>
      <c r="H55" s="30" t="s">
        <v>20</v>
      </c>
      <c r="I55" s="30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16"/>
      <c r="D56" s="16"/>
      <c r="E56" s="16"/>
      <c r="H56" s="30" t="s">
        <v>21</v>
      </c>
      <c r="I56" s="30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16"/>
      <c r="D57" s="16"/>
      <c r="E57" s="1"/>
      <c r="H57" s="31" t="s">
        <v>16</v>
      </c>
      <c r="I57" s="31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16"/>
      <c r="D58" s="16"/>
      <c r="E58" s="1"/>
      <c r="H58" s="31" t="s">
        <v>17</v>
      </c>
      <c r="I58" s="31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16"/>
      <c r="D59" s="1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ESTADMONI</vt:lpstr>
      <vt:lpstr>FisicaIINF</vt:lpstr>
      <vt:lpstr>ESTINFI</vt:lpstr>
      <vt:lpstr>PROBYESTAD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2023-06-04T22:56:07Z</dcterms:modified>
</cp:coreProperties>
</file>