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L 2023\EVIDENCIAS FEB-JUL 2023\AHV\"/>
    </mc:Choice>
  </mc:AlternateContent>
  <xr:revisionPtr revIDLastSave="0" documentId="8_{CFA8C236-D657-4982-900A-E38E1CBD204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I18" i="22" l="1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I14" i="22" s="1"/>
  <c r="A14" i="22"/>
  <c r="B10" i="22"/>
  <c r="B37" i="22" s="1"/>
  <c r="L8" i="22"/>
  <c r="H8" i="22"/>
  <c r="E8" i="22"/>
  <c r="N28" i="22"/>
  <c r="M28" i="22"/>
  <c r="K28" i="22"/>
  <c r="G28" i="22"/>
  <c r="F28" i="22"/>
  <c r="I16" i="22"/>
  <c r="I15" i="22"/>
  <c r="B37" i="10"/>
  <c r="F28" i="10"/>
  <c r="E28" i="10"/>
  <c r="L17" i="10"/>
  <c r="I17" i="10"/>
  <c r="L16" i="10"/>
  <c r="I16" i="10"/>
  <c r="L15" i="10"/>
  <c r="I15" i="10"/>
  <c r="L14" i="10"/>
  <c r="I14" i="10"/>
  <c r="I28" i="10" l="1"/>
  <c r="I17" i="22"/>
  <c r="L28" i="10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<sst xmlns="http://schemas.openxmlformats.org/spreadsheetml/2006/main" count="218" uniqueCount="57">
  <si>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</si>
  <si>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</si>
  <si>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</si>
  <si>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</si>
  <si>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</si>
  <si>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</si>
  <si>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</si>
  <si>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</si>
  <si>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</si>
  <si>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</si>
  <si>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</si>
  <si>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</si>
  <si>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</si>
  <si>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</si>
  <si>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</si>
  <si>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</si>
  <si>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</si>
  <si>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</si>
  <si>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</si>
  <si>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</si>
  <si>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</si>
  <si>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</si>
  <si>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</si>
  <si>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</si>
  <si>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</si>
  <si>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</si>
  <si>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</si>
  <si>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</si>
  <si>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</si>
  <si>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</si>
  <si>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</si>
  <si>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</si>
  <si>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</si>
  <si>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</si>
  <si>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</si>
  <si>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ING. ARTEMIO HIDALGO VELASCO</t>
  </si>
  <si>
    <t>D.E. TONATIUH SOSME SANCHEZ</t>
  </si>
  <si>
    <t>IGEM</t>
  </si>
  <si>
    <t>II</t>
  </si>
  <si>
    <t>III</t>
  </si>
  <si>
    <t>IV</t>
  </si>
  <si>
    <t>V</t>
  </si>
  <si>
    <t>D. E. TONATIUH SOSME SANCHEZ</t>
  </si>
  <si>
    <t>FEBRERO-JULIO 2023</t>
  </si>
  <si>
    <t>ESTADISTICA INFERENCIAL I</t>
  </si>
  <si>
    <t>407 A</t>
  </si>
  <si>
    <t>FISICA PARA INFORMATICA</t>
  </si>
  <si>
    <t>210 A</t>
  </si>
  <si>
    <t>IINF</t>
  </si>
  <si>
    <t>ESTADISTICA PARA LA ADMINISTRACIÓN I</t>
  </si>
  <si>
    <t xml:space="preserve"> 205 A</t>
  </si>
  <si>
    <t>PROBABILIDAD Y ESTADISTICA</t>
  </si>
  <si>
    <t>202 A</t>
  </si>
  <si>
    <t>IEM</t>
  </si>
  <si>
    <t>T</t>
  </si>
  <si>
    <t>IEME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</si>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</sst>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44</v>
      </c>
      <c r="B14" s="9" t="s">
        <v>21</v>
      </c>
      <c r="C14" s="9" t="s">
        <v>45</v>
      </c>
      <c r="D14" s="9" t="s">
        <v>37</v>
      </c>
      <c r="E14" s="9"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0.54</v>
      </c>
    </row>
    <row r="15" spans="1:14" s="11" customFormat="1" ht="26.4" x14ac:dyDescent="0.25">
      <c r="A15" s="8" t="s">
        <v>46</v>
      </c>
      <c r="B15" s="9" t="s">
        <v>21</v>
      </c>
      <c r="C15" s="9" t="s">
        <v>47</v>
      </c>
      <c r="D15" s="9" t="s">
        <v>48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8" t="s">
        <v>49</v>
      </c>
      <c r="B16" s="9" t="s">
        <v>21</v>
      </c>
      <c r="C16" s="9" t="s">
        <v>50</v>
      </c>
      <c r="D16" s="9" t="s">
        <v>34</v>
      </c>
      <c r="E16" s="9">
        <v>29</v>
      </c>
      <c r="F16" s="9">
        <v>29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0.69</v>
      </c>
    </row>
    <row r="17" spans="1:18" s="11" customFormat="1" ht="26.4" x14ac:dyDescent="0.25">
      <c r="A17" s="8" t="s">
        <v>51</v>
      </c>
      <c r="B17" s="9" t="s">
        <v>21</v>
      </c>
      <c r="C17" s="9" t="s">
        <v>52</v>
      </c>
      <c r="D17" s="9" t="s">
        <v>53</v>
      </c>
      <c r="E17" s="9">
        <v>34</v>
      </c>
      <c r="F17" s="9">
        <v>30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81</v>
      </c>
      <c r="N17" s="15">
        <v>0.74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109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(M14+M15+M16+M17)/4</f>
        <v>90</v>
      </c>
      <c r="N28" s="19">
        <f>AVERAGE(N14:N27)</f>
        <v>0.67999999999999994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4" sqref="Q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38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0.57999999999999996</v>
      </c>
    </row>
    <row r="15" spans="1:14" s="11" customFormat="1" ht="26.4" x14ac:dyDescent="0.25">
      <c r="A15" s="9" t="str">
        <f>'1'!A15</f>
        <v>FISICA PARA INFORMATICA</v>
      </c>
      <c r="B15" s="9" t="s">
        <v>38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ht="26.4" x14ac:dyDescent="0.25">
      <c r="A16" s="9" t="str">
        <f>'1'!A16</f>
        <v>ESTADISTICA PARA LA ADMINISTRACIÓN I</v>
      </c>
      <c r="B16" s="9" t="s">
        <v>38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91</v>
      </c>
      <c r="N16" s="15">
        <v>0.69</v>
      </c>
    </row>
    <row r="17" spans="1:14" s="11" customFormat="1" ht="26.4" x14ac:dyDescent="0.25">
      <c r="A17" s="9" t="str">
        <f>'1'!A17</f>
        <v>PROBABILIDAD Y ESTADISTICA</v>
      </c>
      <c r="B17" s="9" t="s">
        <v>38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34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0.79</v>
      </c>
    </row>
    <row r="18" spans="1:14" s="11" customFormat="1" ht="26.4" x14ac:dyDescent="0.25">
      <c r="A18" s="9" t="s">
        <v>49</v>
      </c>
      <c r="B18" s="9" t="s">
        <v>39</v>
      </c>
      <c r="C18" s="9" t="s">
        <v>47</v>
      </c>
      <c r="D18" s="9" t="s">
        <v>34</v>
      </c>
      <c r="E18" s="9">
        <v>29</v>
      </c>
      <c r="F18" s="9">
        <v>22</v>
      </c>
      <c r="G18" s="9"/>
      <c r="H18" s="10"/>
      <c r="I18" s="9">
        <f t="shared" si="0"/>
        <v>7</v>
      </c>
      <c r="J18" s="10"/>
      <c r="K18" s="9">
        <v>0</v>
      </c>
      <c r="L18" s="10">
        <v>0</v>
      </c>
      <c r="M18" s="9">
        <v>73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142</v>
      </c>
      <c r="F28" s="17">
        <f>SUM(F14:F27)</f>
        <v>133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88.8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39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98</v>
      </c>
      <c r="N14" s="15">
        <v>0.69</v>
      </c>
    </row>
    <row r="15" spans="1:14" s="11" customFormat="1" ht="26.4" x14ac:dyDescent="0.25">
      <c r="A15" s="9" t="str">
        <f>'1'!A15</f>
        <v>FISICA PARA INFORMATICA</v>
      </c>
      <c r="B15" s="9" t="s">
        <v>39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78</v>
      </c>
      <c r="N15" s="15">
        <v>0.71</v>
      </c>
    </row>
    <row r="16" spans="1:14" s="11" customFormat="1" ht="26.4" x14ac:dyDescent="0.25">
      <c r="A16" s="9" t="str">
        <f>'1'!A16</f>
        <v>ESTADISTICA PARA LA ADMINISTRACIÓN I</v>
      </c>
      <c r="B16" s="9" t="s">
        <v>40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81</v>
      </c>
      <c r="N16" s="15">
        <v>0.83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202 A</v>
      </c>
      <c r="D17" s="9" t="str">
        <f>'1'!D17</f>
        <v>IEM</v>
      </c>
      <c r="E17" s="9">
        <f>'1'!E17</f>
        <v>34</v>
      </c>
      <c r="F17" s="9">
        <v>27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74</v>
      </c>
      <c r="N17" s="15">
        <v>0.74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98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82.75</v>
      </c>
      <c r="N28" s="19">
        <f>AVERAGE(N14:N27)</f>
        <v>0.74249999999999994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40</v>
      </c>
      <c r="C14" s="9" t="str">
        <f>'1'!C14</f>
        <v>407 A</v>
      </c>
      <c r="D14" s="9" t="s">
        <v>53</v>
      </c>
      <c r="E14" s="9">
        <f>'1'!E14</f>
        <v>26</v>
      </c>
      <c r="F14" s="9">
        <v>26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44</v>
      </c>
      <c r="B15" s="9" t="s">
        <v>41</v>
      </c>
      <c r="C15" s="9" t="s">
        <v>45</v>
      </c>
      <c r="D15" s="9" t="s">
        <v>37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ht="26.4" x14ac:dyDescent="0.25">
      <c r="A16" s="9" t="str">
        <f>'1'!A16</f>
        <v>ESTADISTICA PARA LA ADMINISTRACIÓN I</v>
      </c>
      <c r="B16" s="9" t="s">
        <v>41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23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78</v>
      </c>
      <c r="N16" s="15">
        <v>0.79</v>
      </c>
    </row>
    <row r="17" spans="1:14" s="11" customFormat="1" ht="26.4" x14ac:dyDescent="0.25">
      <c r="A17" s="9" t="s">
        <v>46</v>
      </c>
      <c r="B17" s="9" t="s">
        <v>40</v>
      </c>
      <c r="C17" s="9" t="s">
        <v>47</v>
      </c>
      <c r="D17" s="9" t="s">
        <v>48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51</v>
      </c>
      <c r="B18" s="9" t="s">
        <v>40</v>
      </c>
      <c r="C18" s="9" t="s">
        <v>52</v>
      </c>
      <c r="D18" s="9" t="s">
        <v>53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51</v>
      </c>
      <c r="B19" s="9" t="s">
        <v>41</v>
      </c>
      <c r="C19" s="9" t="s">
        <v>52</v>
      </c>
      <c r="D19" s="9" t="s">
        <v>53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>
        <f>SUM(F14:F27)</f>
        <v>160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5">
      <c r="A10" s="4" t="s">
        <v>8</v>
      </c>
      <c r="B10" s="33" t="str">
        <f>'1'!B10</f>
        <v>ING.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INFERENCIAL I</v>
      </c>
      <c r="B14" s="9" t="s">
        <v>54</v>
      </c>
      <c r="C14" s="9" t="str">
        <f>'1'!C14</f>
        <v>407 A</v>
      </c>
      <c r="D14" s="9" t="str">
        <f>'1'!D14</f>
        <v>IGEM</v>
      </c>
      <c r="E14" s="9">
        <f>'1'!E14</f>
        <v>26</v>
      </c>
      <c r="F14" s="9">
        <v>26</v>
      </c>
      <c r="G14" s="9">
        <v>0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ht="26.4" x14ac:dyDescent="0.25">
      <c r="A15" s="9" t="str">
        <f>'1'!A15</f>
        <v>FISICA PARA INFORMATICA</v>
      </c>
      <c r="B15" s="9" t="s">
        <v>54</v>
      </c>
      <c r="C15" s="9" t="str">
        <f>'1'!C15</f>
        <v>210 A</v>
      </c>
      <c r="D15" s="9" t="str">
        <f>'1'!D15</f>
        <v>IINF</v>
      </c>
      <c r="E15" s="9">
        <f>'1'!E15</f>
        <v>24</v>
      </c>
      <c r="F15" s="9">
        <v>21</v>
      </c>
      <c r="G15" s="9">
        <v>2</v>
      </c>
      <c r="H15" s="10">
        <f>(F15+G15)/E15</f>
        <v>0.95833333333333337</v>
      </c>
      <c r="I15" s="9">
        <f t="shared" si="0"/>
        <v>1</v>
      </c>
      <c r="J15" s="10">
        <f t="shared" si="1"/>
        <v>4.1666666666666664E-2</v>
      </c>
      <c r="K15" s="9">
        <v>0</v>
      </c>
      <c r="L15" s="10">
        <f t="shared" si="2"/>
        <v>0</v>
      </c>
      <c r="M15" s="9">
        <v>87</v>
      </c>
      <c r="N15" s="15">
        <v>0.63</v>
      </c>
    </row>
    <row r="16" spans="1:14" s="11" customFormat="1" ht="26.4" x14ac:dyDescent="0.25">
      <c r="A16" s="9" t="str">
        <f>'1'!A16</f>
        <v>ESTADISTICA PARA LA ADMINISTRACIÓN I</v>
      </c>
      <c r="B16" s="9" t="s">
        <v>54</v>
      </c>
      <c r="C16" s="9" t="str">
        <f>'1'!C16</f>
        <v xml:space="preserve"> 205 A</v>
      </c>
      <c r="D16" s="9" t="str">
        <f>'1'!D16</f>
        <v>LADM</v>
      </c>
      <c r="E16" s="9">
        <f>'1'!E16</f>
        <v>29</v>
      </c>
      <c r="F16" s="9">
        <v>21</v>
      </c>
      <c r="G16" s="9">
        <v>4</v>
      </c>
      <c r="H16" s="10">
        <f>(F16+G16)/E16</f>
        <v>0.86206896551724133</v>
      </c>
      <c r="I16" s="9">
        <f t="shared" si="0"/>
        <v>4</v>
      </c>
      <c r="J16" s="10">
        <f t="shared" si="1"/>
        <v>0.13793103448275862</v>
      </c>
      <c r="K16" s="9">
        <v>0</v>
      </c>
      <c r="L16" s="10">
        <f t="shared" si="2"/>
        <v>0</v>
      </c>
      <c r="M16" s="9">
        <v>81</v>
      </c>
      <c r="N16" s="15">
        <v>0.79</v>
      </c>
    </row>
    <row r="17" spans="1:14" s="11" customFormat="1" ht="26.4" x14ac:dyDescent="0.25">
      <c r="A17" s="9" t="str">
        <f>'1'!A17</f>
        <v>PROBABILIDAD Y ESTADISTICA</v>
      </c>
      <c r="B17" s="9" t="s">
        <v>54</v>
      </c>
      <c r="C17" s="9" t="str">
        <f>'1'!C17</f>
        <v>202 A</v>
      </c>
      <c r="D17" s="9" t="s">
        <v>55</v>
      </c>
      <c r="E17" s="9">
        <f>'1'!E17</f>
        <v>34</v>
      </c>
      <c r="F17" s="9">
        <v>25</v>
      </c>
      <c r="G17" s="9">
        <v>9</v>
      </c>
      <c r="H17" s="10">
        <f>(F17+G17)/E17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93</v>
      </c>
      <c r="G28" s="17">
        <f>SUM(G14:G27)</f>
        <v>15</v>
      </c>
      <c r="H28" s="18">
        <f>SUM(F28:G28)/E28</f>
        <v>0.95575221238938057</v>
      </c>
      <c r="I28" s="17">
        <f t="shared" si="0"/>
        <v>5</v>
      </c>
      <c r="J28" s="18">
        <f t="shared" si="1"/>
        <v>4.4247787610619468E-2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ARTEMIO HIDALGO VELASCO</v>
      </c>
      <c r="C37" s="39"/>
      <c r="D37" s="39"/>
      <c r="E37" s="13"/>
      <c r="F37" s="13"/>
      <c r="G37" s="39" t="s">
        <v>56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2023-07-03T15:25:11Z</dcterms:modified>
  <cp:category/>
  <cp:contentStatus/>
</cp:coreProperties>
</file>