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42C343BA-2F09-4B69-9391-5C51BF82084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H28" i="25"/>
  <c r="L17" i="25" l="1"/>
  <c r="L16" i="25"/>
  <c r="L15" i="25"/>
  <c r="L14" i="25"/>
  <c r="L17" i="24"/>
  <c r="L16" i="24"/>
  <c r="L15" i="24"/>
  <c r="L14" i="24"/>
  <c r="L21" i="23"/>
  <c r="L20" i="23"/>
  <c r="L14" i="23"/>
  <c r="L15" i="23"/>
  <c r="L16" i="23"/>
  <c r="L17" i="23"/>
  <c r="L19" i="23"/>
  <c r="L18" i="23"/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E28" i="25" l="1"/>
  <c r="E28" i="24"/>
  <c r="E28" i="22"/>
  <c r="I28" i="25" l="1"/>
  <c r="J28" i="25" s="1"/>
  <c r="L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4318BA27-5E82-4CD9-A77A-C884462BB8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<sst xmlns="http://schemas.openxmlformats.org/spreadsheetml/2006/main" count="263" uniqueCount="54">
  <si>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</si>
  <si>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</si>
  <si>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</si>
  <si>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</si>
  <si>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</si>
  <si>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</si>
  <si>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</si>
  <si>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</si>
  <si>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</si>
  <si>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</si>
  <si>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</si>
  <si>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</si>
  <si>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</si>
  <si>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</si>
  <si>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</si>
  <si>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</si>
  <si>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</si>
  <si>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</si>
  <si>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</si>
  <si>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</si>
  <si>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</si>
  <si>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</si>
  <si>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</si>
  <si>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</si>
  <si>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</si>
  <si>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</si>
  <si>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</si>
  <si>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</si>
  <si>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</si>
  <si>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</si>
  <si>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</si>
  <si>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</si>
  <si>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</si>
  <si>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</si>
  <si>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</si>
  <si>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</si>
  <si>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</si>
  <si>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</si>
  <si>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</si>
  <si>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</si>
  <si>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</si>
  <si>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</si>
  <si>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</si>
  <si>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</si>
  <si>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</si>
  <si>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</si>
  <si>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</si>
  <si>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</si>
  <si>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</si>
  <si>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</si>
  <si>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</si>
  <si>
    <t>S/E</t>
  </si>
  <si>
    <t>FEB-JUL 2023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</si>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</sst>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2" borderId="6" xfId="1" applyNumberFormat="1" applyFont="1" applyFill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49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41</v>
      </c>
      <c r="B14" s="9">
        <v>1</v>
      </c>
      <c r="C14" s="21" t="s">
        <v>42</v>
      </c>
      <c r="D14" s="9" t="s">
        <v>33</v>
      </c>
      <c r="E14" s="9">
        <v>28</v>
      </c>
      <c r="F14" s="27">
        <v>19</v>
      </c>
      <c r="G14" s="9"/>
      <c r="H14" s="10"/>
      <c r="I14" s="27">
        <v>9</v>
      </c>
      <c r="J14" s="10"/>
      <c r="K14" s="9"/>
      <c r="L14" s="28">
        <v>0</v>
      </c>
      <c r="M14" s="9">
        <v>49</v>
      </c>
      <c r="N14" s="28">
        <v>0.68</v>
      </c>
    </row>
    <row r="15" spans="1:14" s="11" customFormat="1" ht="24" x14ac:dyDescent="0.2">
      <c r="A15" s="8" t="s">
        <v>43</v>
      </c>
      <c r="B15" s="9">
        <v>1</v>
      </c>
      <c r="C15" s="21" t="s">
        <v>44</v>
      </c>
      <c r="D15" s="9" t="s">
        <v>33</v>
      </c>
      <c r="E15" s="9">
        <v>24</v>
      </c>
      <c r="F15" s="9">
        <v>17</v>
      </c>
      <c r="G15" s="9"/>
      <c r="H15" s="10"/>
      <c r="I15" s="9">
        <v>7</v>
      </c>
      <c r="J15" s="10"/>
      <c r="K15" s="9"/>
      <c r="L15" s="10">
        <v>0</v>
      </c>
      <c r="M15" s="9">
        <v>57</v>
      </c>
      <c r="N15" s="10">
        <v>0.71</v>
      </c>
    </row>
    <row r="16" spans="1:14" s="11" customFormat="1" x14ac:dyDescent="0.2">
      <c r="A16" s="8" t="s">
        <v>45</v>
      </c>
      <c r="B16" s="9">
        <v>1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67</v>
      </c>
      <c r="N16" s="26">
        <v>0.7</v>
      </c>
    </row>
    <row r="17" spans="1:14" s="11" customFormat="1" ht="24" x14ac:dyDescent="0.2">
      <c r="A17" s="8" t="s">
        <v>47</v>
      </c>
      <c r="B17" s="9">
        <v>1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89</v>
      </c>
      <c r="N17" s="15">
        <v>0.8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69</v>
      </c>
      <c r="G28" s="17">
        <f>SUM(G14:G27)</f>
        <v>0</v>
      </c>
      <c r="H28" s="24"/>
      <c r="I28" s="17">
        <f>SUM(I14:I17)</f>
        <v>25</v>
      </c>
      <c r="J28" s="24"/>
      <c r="K28" s="17"/>
      <c r="L28" s="18"/>
      <c r="M28" s="23">
        <f>AVERAGE(M14:M27)</f>
        <v>65.5</v>
      </c>
      <c r="N28" s="19">
        <f>AVERAGE(N14:N27)</f>
        <v>0.72249999999999992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36</v>
      </c>
      <c r="C37" s="31"/>
      <c r="D37" s="31"/>
      <c r="E37" s="13"/>
      <c r="F37" s="13"/>
      <c r="G37" s="31" t="s">
        <v>35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39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2023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41</v>
      </c>
      <c r="B14" s="9" t="s">
        <v>51</v>
      </c>
      <c r="C14" s="21" t="s">
        <v>42</v>
      </c>
      <c r="D14" s="9" t="s">
        <v>33</v>
      </c>
      <c r="E14" s="9">
        <v>28</v>
      </c>
      <c r="F14" s="27" t="s">
        <v>34</v>
      </c>
      <c r="G14" s="9"/>
      <c r="H14" s="10"/>
      <c r="I14" s="27" t="s">
        <v>34</v>
      </c>
      <c r="J14" s="10"/>
      <c r="K14" s="9"/>
      <c r="L14" s="28" t="s">
        <v>34</v>
      </c>
      <c r="M14" s="9" t="s">
        <v>34</v>
      </c>
      <c r="N14" s="28" t="s">
        <v>34</v>
      </c>
    </row>
    <row r="15" spans="1:14" s="11" customFormat="1" x14ac:dyDescent="0.2">
      <c r="A15" s="8" t="s">
        <v>43</v>
      </c>
      <c r="B15" s="9" t="s">
        <v>51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6">
        <v>0.7</v>
      </c>
    </row>
    <row r="17" spans="1:14" s="11" customFormat="1" x14ac:dyDescent="0.2">
      <c r="A17" s="8" t="s">
        <v>47</v>
      </c>
      <c r="B17" s="9">
        <v>2</v>
      </c>
      <c r="C17" s="21" t="s">
        <v>48</v>
      </c>
      <c r="D17" s="9" t="s">
        <v>50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37</v>
      </c>
      <c r="C37" s="31"/>
      <c r="D37" s="31"/>
      <c r="E37" s="13"/>
      <c r="F37" s="13"/>
      <c r="G37" s="31" t="s">
        <v>35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39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">
        <v>52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41</v>
      </c>
      <c r="B14" s="9">
        <v>2</v>
      </c>
      <c r="C14" s="21" t="s">
        <v>42</v>
      </c>
      <c r="D14" s="9" t="s">
        <v>33</v>
      </c>
      <c r="E14" s="9">
        <v>28</v>
      </c>
      <c r="F14" s="9">
        <v>15</v>
      </c>
      <c r="G14" s="9"/>
      <c r="H14" s="10"/>
      <c r="I14" s="9">
        <v>13</v>
      </c>
      <c r="J14" s="10"/>
      <c r="K14" s="9"/>
      <c r="L14" s="10">
        <f t="shared" ref="L14:L17" si="0">K14/E14</f>
        <v>0</v>
      </c>
      <c r="M14" s="9">
        <v>43</v>
      </c>
      <c r="N14" s="15">
        <v>0.54</v>
      </c>
    </row>
    <row r="15" spans="1:14" s="11" customFormat="1" x14ac:dyDescent="0.2">
      <c r="A15" s="8" t="s">
        <v>41</v>
      </c>
      <c r="B15" s="9">
        <v>3</v>
      </c>
      <c r="C15" s="21" t="s">
        <v>42</v>
      </c>
      <c r="D15" s="9" t="s">
        <v>33</v>
      </c>
      <c r="E15" s="9">
        <v>28</v>
      </c>
      <c r="F15" s="9">
        <v>18</v>
      </c>
      <c r="G15" s="9"/>
      <c r="H15" s="10"/>
      <c r="I15" s="9">
        <v>10</v>
      </c>
      <c r="J15" s="10"/>
      <c r="K15" s="9"/>
      <c r="L15" s="10">
        <f t="shared" si="0"/>
        <v>0</v>
      </c>
      <c r="M15" s="9">
        <v>47</v>
      </c>
      <c r="N15" s="15">
        <v>0.64</v>
      </c>
    </row>
    <row r="16" spans="1:14" s="11" customFormat="1" x14ac:dyDescent="0.2">
      <c r="A16" s="8" t="s">
        <v>43</v>
      </c>
      <c r="B16" s="9">
        <v>2</v>
      </c>
      <c r="C16" s="21" t="s">
        <v>44</v>
      </c>
      <c r="D16" s="9" t="s">
        <v>33</v>
      </c>
      <c r="E16" s="9">
        <v>24</v>
      </c>
      <c r="F16" s="22">
        <v>17</v>
      </c>
      <c r="G16" s="9"/>
      <c r="H16" s="10"/>
      <c r="I16" s="9">
        <v>7</v>
      </c>
      <c r="J16" s="10"/>
      <c r="K16" s="9"/>
      <c r="L16" s="10">
        <f t="shared" si="0"/>
        <v>0</v>
      </c>
      <c r="M16" s="22">
        <v>54</v>
      </c>
      <c r="N16" s="25">
        <v>0.71</v>
      </c>
    </row>
    <row r="17" spans="1:14" s="11" customFormat="1" x14ac:dyDescent="0.2">
      <c r="A17" s="8" t="s">
        <v>43</v>
      </c>
      <c r="B17" s="9">
        <v>3</v>
      </c>
      <c r="C17" s="21" t="s">
        <v>44</v>
      </c>
      <c r="D17" s="9" t="s">
        <v>33</v>
      </c>
      <c r="E17" s="9">
        <v>24</v>
      </c>
      <c r="F17" s="9">
        <v>16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49</v>
      </c>
      <c r="N17" s="15">
        <v>0.67</v>
      </c>
    </row>
    <row r="18" spans="1:14" s="11" customFormat="1" x14ac:dyDescent="0.2">
      <c r="A18" s="8" t="s">
        <v>45</v>
      </c>
      <c r="B18" s="9">
        <v>3</v>
      </c>
      <c r="C18" s="21" t="s">
        <v>46</v>
      </c>
      <c r="D18" s="9" t="s">
        <v>33</v>
      </c>
      <c r="E18" s="9">
        <v>27</v>
      </c>
      <c r="F18" s="22">
        <v>21</v>
      </c>
      <c r="G18" s="22"/>
      <c r="H18" s="10"/>
      <c r="I18" s="9">
        <v>6</v>
      </c>
      <c r="J18" s="10"/>
      <c r="K18" s="9"/>
      <c r="L18" s="10">
        <f t="shared" ref="L18:L21" si="1">K18/E18</f>
        <v>0</v>
      </c>
      <c r="M18" s="22">
        <v>70</v>
      </c>
      <c r="N18" s="26">
        <v>0.78</v>
      </c>
    </row>
    <row r="19" spans="1:14" s="11" customFormat="1" x14ac:dyDescent="0.2">
      <c r="A19" s="8" t="s">
        <v>45</v>
      </c>
      <c r="B19" s="9">
        <v>4</v>
      </c>
      <c r="C19" s="21" t="s">
        <v>46</v>
      </c>
      <c r="D19" s="9" t="s">
        <v>33</v>
      </c>
      <c r="E19" s="9">
        <v>27</v>
      </c>
      <c r="F19" s="22">
        <v>20</v>
      </c>
      <c r="G19" s="22"/>
      <c r="H19" s="10"/>
      <c r="I19" s="9">
        <v>7</v>
      </c>
      <c r="J19" s="10"/>
      <c r="K19" s="9"/>
      <c r="L19" s="10">
        <f t="shared" si="1"/>
        <v>0</v>
      </c>
      <c r="M19" s="22">
        <v>62</v>
      </c>
      <c r="N19" s="26">
        <v>0.74</v>
      </c>
    </row>
    <row r="20" spans="1:14" s="11" customFormat="1" x14ac:dyDescent="0.2">
      <c r="A20" s="8" t="s">
        <v>47</v>
      </c>
      <c r="B20" s="9">
        <v>3</v>
      </c>
      <c r="C20" s="21" t="s">
        <v>48</v>
      </c>
      <c r="D20" s="9" t="s">
        <v>50</v>
      </c>
      <c r="E20" s="9">
        <v>15</v>
      </c>
      <c r="F20" s="9">
        <v>14</v>
      </c>
      <c r="G20" s="9"/>
      <c r="H20" s="10"/>
      <c r="I20" s="9">
        <v>1</v>
      </c>
      <c r="J20" s="10"/>
      <c r="K20" s="9"/>
      <c r="L20" s="10">
        <f t="shared" si="1"/>
        <v>0</v>
      </c>
      <c r="M20" s="9">
        <v>87</v>
      </c>
      <c r="N20" s="15">
        <v>0.6</v>
      </c>
    </row>
    <row r="21" spans="1:14" s="11" customFormat="1" x14ac:dyDescent="0.2">
      <c r="A21" s="8" t="s">
        <v>47</v>
      </c>
      <c r="B21" s="9">
        <v>4</v>
      </c>
      <c r="C21" s="21" t="s">
        <v>48</v>
      </c>
      <c r="D21" s="9" t="s">
        <v>50</v>
      </c>
      <c r="E21" s="9">
        <v>15</v>
      </c>
      <c r="F21" s="9">
        <v>15</v>
      </c>
      <c r="G21" s="9"/>
      <c r="H21" s="10"/>
      <c r="I21" s="9">
        <v>0</v>
      </c>
      <c r="J21" s="10"/>
      <c r="K21" s="9"/>
      <c r="L21" s="10">
        <f t="shared" si="1"/>
        <v>0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37</v>
      </c>
      <c r="C37" s="31"/>
      <c r="D37" s="31"/>
      <c r="E37" s="13"/>
      <c r="F37" s="13"/>
      <c r="G37" s="31" t="s">
        <v>38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39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">
        <v>52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41</v>
      </c>
      <c r="B14" s="9">
        <v>4</v>
      </c>
      <c r="C14" s="21" t="s">
        <v>42</v>
      </c>
      <c r="D14" s="9" t="s">
        <v>33</v>
      </c>
      <c r="E14" s="9">
        <v>28</v>
      </c>
      <c r="F14" s="9">
        <v>19</v>
      </c>
      <c r="G14" s="9"/>
      <c r="H14" s="10"/>
      <c r="I14" s="9">
        <v>9</v>
      </c>
      <c r="J14" s="10"/>
      <c r="K14" s="9"/>
      <c r="L14" s="10">
        <f t="shared" ref="L14:L17" si="0">K14/E14</f>
        <v>0</v>
      </c>
      <c r="M14" s="29">
        <v>56</v>
      </c>
      <c r="N14" s="15">
        <v>0.68</v>
      </c>
    </row>
    <row r="15" spans="1:14" s="11" customFormat="1" x14ac:dyDescent="0.2">
      <c r="A15" s="8" t="s">
        <v>43</v>
      </c>
      <c r="B15" s="9">
        <v>4</v>
      </c>
      <c r="C15" s="21" t="s">
        <v>44</v>
      </c>
      <c r="D15" s="9" t="s">
        <v>33</v>
      </c>
      <c r="E15" s="9">
        <v>24</v>
      </c>
      <c r="F15" s="22">
        <v>15</v>
      </c>
      <c r="G15" s="9"/>
      <c r="H15" s="10"/>
      <c r="I15" s="9">
        <v>9</v>
      </c>
      <c r="J15" s="10"/>
      <c r="K15" s="9"/>
      <c r="L15" s="10">
        <f t="shared" si="0"/>
        <v>0</v>
      </c>
      <c r="M15" s="22">
        <v>49</v>
      </c>
      <c r="N15" s="25">
        <v>0.63</v>
      </c>
    </row>
    <row r="16" spans="1:14" s="11" customFormat="1" x14ac:dyDescent="0.2">
      <c r="A16" s="8" t="s">
        <v>45</v>
      </c>
      <c r="B16" s="9">
        <v>5</v>
      </c>
      <c r="C16" s="21" t="s">
        <v>46</v>
      </c>
      <c r="D16" s="9" t="s">
        <v>33</v>
      </c>
      <c r="E16" s="9">
        <v>27</v>
      </c>
      <c r="F16" s="22">
        <v>16</v>
      </c>
      <c r="G16" s="22"/>
      <c r="H16" s="10"/>
      <c r="I16" s="9">
        <v>11</v>
      </c>
      <c r="J16" s="10"/>
      <c r="K16" s="9"/>
      <c r="L16" s="10">
        <f t="shared" si="0"/>
        <v>0</v>
      </c>
      <c r="M16" s="22">
        <v>48</v>
      </c>
      <c r="N16" s="26">
        <v>0.59</v>
      </c>
    </row>
    <row r="17" spans="1:14" s="11" customFormat="1" x14ac:dyDescent="0.2">
      <c r="A17" s="8" t="s">
        <v>47</v>
      </c>
      <c r="B17" s="9">
        <v>5</v>
      </c>
      <c r="C17" s="21" t="s">
        <v>48</v>
      </c>
      <c r="D17" s="9" t="s">
        <v>50</v>
      </c>
      <c r="E17" s="9">
        <v>15</v>
      </c>
      <c r="F17" s="9">
        <v>14</v>
      </c>
      <c r="G17" s="9"/>
      <c r="H17" s="10"/>
      <c r="I17" s="9">
        <v>1</v>
      </c>
      <c r="J17" s="10"/>
      <c r="K17" s="9"/>
      <c r="L17" s="10">
        <f t="shared" si="0"/>
        <v>0</v>
      </c>
      <c r="M17" s="9">
        <v>80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64</v>
      </c>
      <c r="G28" s="17"/>
      <c r="H28" s="18"/>
      <c r="I28" s="17">
        <f t="shared" ref="I28" si="1">(E28-SUM(F28:G28))-K28</f>
        <v>30</v>
      </c>
      <c r="J28" s="18"/>
      <c r="K28" s="17"/>
      <c r="L28" s="18"/>
      <c r="M28" s="23">
        <f>AVERAGE(M14:M27)</f>
        <v>58.25</v>
      </c>
      <c r="N28" s="19">
        <f>AVERAGE(N14:N27)</f>
        <v>0.6925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32</v>
      </c>
      <c r="C37" s="31"/>
      <c r="D37" s="31"/>
      <c r="E37" s="13"/>
      <c r="F37" s="13"/>
      <c r="G37" s="31" t="s">
        <v>38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9" zoomScaleNormal="100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6.1406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FEB -JUL 2023</v>
      </c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41</v>
      </c>
      <c r="B14" s="51" t="s">
        <v>53</v>
      </c>
      <c r="C14" s="21" t="s">
        <v>42</v>
      </c>
      <c r="D14" s="9" t="s">
        <v>33</v>
      </c>
      <c r="E14" s="9">
        <v>28</v>
      </c>
      <c r="F14" s="9">
        <v>10</v>
      </c>
      <c r="G14" s="9">
        <v>13</v>
      </c>
      <c r="H14" s="10">
        <v>0.82</v>
      </c>
      <c r="I14" s="9">
        <v>5</v>
      </c>
      <c r="J14" s="10">
        <v>0.18</v>
      </c>
      <c r="K14" s="9">
        <v>0</v>
      </c>
      <c r="L14" s="10">
        <f t="shared" ref="L14:L17" si="0">K14/E14</f>
        <v>0</v>
      </c>
      <c r="M14" s="29">
        <v>61</v>
      </c>
      <c r="N14" s="15">
        <v>0.82</v>
      </c>
    </row>
    <row r="15" spans="1:14" s="11" customFormat="1" ht="24" x14ac:dyDescent="0.2">
      <c r="A15" s="8" t="s">
        <v>43</v>
      </c>
      <c r="B15" s="51" t="s">
        <v>53</v>
      </c>
      <c r="C15" s="21" t="s">
        <v>44</v>
      </c>
      <c r="D15" s="9" t="s">
        <v>33</v>
      </c>
      <c r="E15" s="9">
        <v>24</v>
      </c>
      <c r="F15" s="9">
        <v>10</v>
      </c>
      <c r="G15" s="9">
        <v>9</v>
      </c>
      <c r="H15" s="10">
        <v>0.79</v>
      </c>
      <c r="I15" s="9">
        <v>5</v>
      </c>
      <c r="J15" s="10">
        <v>0.21</v>
      </c>
      <c r="K15" s="9">
        <v>0</v>
      </c>
      <c r="L15" s="10">
        <f t="shared" si="0"/>
        <v>0</v>
      </c>
      <c r="M15" s="9">
        <v>60</v>
      </c>
      <c r="N15" s="15">
        <v>0.79</v>
      </c>
    </row>
    <row r="16" spans="1:14" s="11" customFormat="1" ht="15.75" customHeight="1" x14ac:dyDescent="0.2">
      <c r="A16" s="8" t="s">
        <v>45</v>
      </c>
      <c r="B16" s="51" t="s">
        <v>53</v>
      </c>
      <c r="C16" s="21" t="s">
        <v>46</v>
      </c>
      <c r="D16" s="9" t="s">
        <v>33</v>
      </c>
      <c r="E16" s="9">
        <v>27</v>
      </c>
      <c r="F16" s="9">
        <v>15</v>
      </c>
      <c r="G16" s="9">
        <v>4</v>
      </c>
      <c r="H16" s="10">
        <v>0.7</v>
      </c>
      <c r="I16" s="9">
        <v>8</v>
      </c>
      <c r="J16" s="10">
        <v>0.3</v>
      </c>
      <c r="K16" s="9">
        <v>0</v>
      </c>
      <c r="L16" s="10">
        <f t="shared" si="0"/>
        <v>0</v>
      </c>
      <c r="M16" s="9">
        <v>61</v>
      </c>
      <c r="N16" s="49">
        <v>0.7</v>
      </c>
    </row>
    <row r="17" spans="1:14" s="11" customFormat="1" ht="24" x14ac:dyDescent="0.2">
      <c r="A17" s="8" t="s">
        <v>47</v>
      </c>
      <c r="B17" s="51" t="s">
        <v>53</v>
      </c>
      <c r="C17" s="21" t="s">
        <v>48</v>
      </c>
      <c r="D17" s="9" t="s">
        <v>50</v>
      </c>
      <c r="E17" s="9">
        <v>15</v>
      </c>
      <c r="F17" s="9">
        <v>9</v>
      </c>
      <c r="G17" s="9">
        <v>6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0.67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44</v>
      </c>
      <c r="G28" s="17">
        <f>SUM(G14:G27)</f>
        <v>32</v>
      </c>
      <c r="H28" s="50">
        <f>SUM(F28:G28)/E28</f>
        <v>0.80851063829787229</v>
      </c>
      <c r="I28" s="17">
        <f t="shared" ref="I28" si="1">(E28-SUM(F28:G28))-K28</f>
        <v>18</v>
      </c>
      <c r="J28" s="50">
        <f t="shared" ref="J28" si="2">I28/E28</f>
        <v>0.19148936170212766</v>
      </c>
      <c r="K28" s="17">
        <f>SUM(K14:K27)</f>
        <v>0</v>
      </c>
      <c r="L28" s="18">
        <f t="shared" ref="L28" si="3">K28/E28</f>
        <v>0</v>
      </c>
      <c r="M28" s="23">
        <f>AVERAGE(M14:M27)</f>
        <v>67.5</v>
      </c>
      <c r="N28" s="19">
        <f>AVERAGE(N14:N27)</f>
        <v>0.74499999999999988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tr">
        <f>B10</f>
        <v>MCIA. CARLOS MANUEL MONTOYA NAFARRATE</v>
      </c>
      <c r="C37" s="31"/>
      <c r="D37" s="31"/>
      <c r="E37" s="13"/>
      <c r="F37" s="13"/>
      <c r="G37" s="31" t="s">
        <v>40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2023-07-05T17:47:52Z</dcterms:modified>
  <cp:category/>
  <cp:contentStatus/>
</cp:coreProperties>
</file>