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Monto\Documents\Primer Semestre Feb-Jul 2023\LISTAS DE CALIFICACIONES\"/>
    </mc:Choice>
  </mc:AlternateContent>
  <xr:revisionPtr revIDLastSave="0" documentId="13_ncr:1_{DCBBEA2C-636F-449C-9398-2635CEDD752E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CALCULO INTEGRAL 206-A" sheetId="1" r:id="rId1"/>
    <sheet name="CALCULO INTEGRAL 206-B" sheetId="3" r:id="rId2"/>
    <sheet name="FISICOQUIMICA I" sheetId="4" r:id="rId3"/>
    <sheet name="FUNDAMENTOS DE TERMODINAMICA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3" l="1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9" i="3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9" i="1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9" i="5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9" i="4"/>
  <c r="J56" i="5"/>
  <c r="J56" i="4"/>
  <c r="J56" i="3"/>
  <c r="J56" i="1"/>
  <c r="B10" i="5" l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J54" i="4"/>
  <c r="J57" i="4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J57" i="5" l="1"/>
  <c r="J58" i="3"/>
  <c r="J57" i="3"/>
  <c r="J58" i="5"/>
  <c r="J58" i="4"/>
  <c r="J54" i="1"/>
  <c r="J58" i="1" l="1"/>
  <c r="J57" i="1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</calcChain>
</file>

<file path=xl/sharedStrings.xml><?xml version="1.0" encoding="utf-8"?>
<sst xmlns="http://schemas.openxmlformats.org/spreadsheetml/2006/main" count="426" uniqueCount="222">
  <si>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</si>
  <si>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</si>
  <si>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</si>
  <si>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</si>
  <si>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</si>
  <si>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</si>
  <si>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</si>
  <si>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</si>
  <si>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</si>
  <si>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</si>
  <si>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</si>
  <si>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</si>
  <si>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</si>
  <si>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</si>
  <si>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</si>
  <si>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</si>
  <si>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</si>
  <si>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</si>
  <si>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</si>
  <si>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</si>
  <si>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</si>
  <si>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</si>
  <si>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</si>
  <si>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</si>
  <si>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AGUILAR SARIO YESSICA</t>
  </si>
  <si>
    <t>BELLI XALA KEVIN ADOLFO</t>
  </si>
  <si>
    <t>BENITO MAZABA ADOLFO ANGEL</t>
  </si>
  <si>
    <t>CASTELLANOS ROSARIO CLAUDIA SARAI</t>
  </si>
  <si>
    <t>CHIGO LOZANO JACQUELINE</t>
  </si>
  <si>
    <t>CORDOVA SANCHEZ SANDRA GUADALUPE</t>
  </si>
  <si>
    <t>COTO ARRES EMMANUEL</t>
  </si>
  <si>
    <t>GARDUÑO MUÑOZ JACKELIN</t>
  </si>
  <si>
    <t>HUAMANTLA BELLI ISAURA ARACELI</t>
  </si>
  <si>
    <t>LUNA CANELA DANIELA</t>
  </si>
  <si>
    <t>MARTINEZ NEPOMUCENO ESTRELLA MARINA</t>
  </si>
  <si>
    <t>MEZA CASTELLANOS KARLA ESTEFANIA</t>
  </si>
  <si>
    <t>MONDRAGON VICHI LUIS ANTONIO</t>
  </si>
  <si>
    <t>MONTOYA GONZALEZ MARCEL</t>
  </si>
  <si>
    <t>MORA CHIGO GRECIA</t>
  </si>
  <si>
    <t>MOTO XOLIO MIGUEL ANGEL</t>
  </si>
  <si>
    <t>NUÑEZ CHAGALA JENNIFER</t>
  </si>
  <si>
    <t>OBIL CAPORAL EDGAR ULISES</t>
  </si>
  <si>
    <t>PEREZ MONTIEL YURIDIA</t>
  </si>
  <si>
    <t>PEREZ SANCHEZ MARIANA SARAI</t>
  </si>
  <si>
    <t>POLITO CHIGO FLOR DEL CARMEN</t>
  </si>
  <si>
    <t>QUINTANAR REYES ANGEL KALEB</t>
  </si>
  <si>
    <t>SINTA LAZARO MARIA JERUSALEN</t>
  </si>
  <si>
    <t>TORNADO COBAXIN CRISTIAN</t>
  </si>
  <si>
    <t>VARGAS HERNANDEZ MILAGROS</t>
  </si>
  <si>
    <t>VARGAS MELCHI KARINA GUADALUPE</t>
  </si>
  <si>
    <t>ZETINA CABAÑAS OLIVIA</t>
  </si>
  <si>
    <t>221U0849</t>
  </si>
  <si>
    <t>221U0290</t>
  </si>
  <si>
    <t>221U0291</t>
  </si>
  <si>
    <t>221U0292</t>
  </si>
  <si>
    <t>221U0574</t>
  </si>
  <si>
    <t>221U0297</t>
  </si>
  <si>
    <t>221U0296</t>
  </si>
  <si>
    <t>221U0299</t>
  </si>
  <si>
    <t>211U0575</t>
  </si>
  <si>
    <t>211U0301</t>
  </si>
  <si>
    <t>211U0302</t>
  </si>
  <si>
    <t>211U0303</t>
  </si>
  <si>
    <t>211U0305</t>
  </si>
  <si>
    <t>211U0621</t>
  </si>
  <si>
    <t>211U0489</t>
  </si>
  <si>
    <t>211U0453</t>
  </si>
  <si>
    <t>211U0471</t>
  </si>
  <si>
    <t>211U0306</t>
  </si>
  <si>
    <t>211U0307</t>
  </si>
  <si>
    <t>211U0622</t>
  </si>
  <si>
    <t>211U0308</t>
  </si>
  <si>
    <t>211U0178</t>
  </si>
  <si>
    <t>211U0310</t>
  </si>
  <si>
    <t>211U0311</t>
  </si>
  <si>
    <t>211U0312</t>
  </si>
  <si>
    <t>211U0313</t>
  </si>
  <si>
    <t>211U0314</t>
  </si>
  <si>
    <t>NA</t>
  </si>
  <si>
    <t>ALEJOS XALA BIANEY</t>
  </si>
  <si>
    <t>CARMONA COBAXIN GEOVANNY</t>
  </si>
  <si>
    <t>COSME SANTOS GILBERTO</t>
  </si>
  <si>
    <t>EDUARDO AZAMAR FRANCISCO</t>
  </si>
  <si>
    <t>GOMEZ TORRES URIEL LEVI</t>
  </si>
  <si>
    <t>HERNANDEZ FLORES MIGUEL ANGEL</t>
  </si>
  <si>
    <t>HERRERA MIXTEGA JOSE ENRIQUE</t>
  </si>
  <si>
    <t>IXBA CHACHA JUAN LUIS</t>
  </si>
  <si>
    <t>LOPEZ GOMEZ JOSUE MOISES</t>
  </si>
  <si>
    <t>LOPEZ HERNANDEZ EDMUNDO</t>
  </si>
  <si>
    <t>MARCIAL ARRES RAUL</t>
  </si>
  <si>
    <t>MARTINEZ COSME MARLENE</t>
  </si>
  <si>
    <t>MORALES AZAMAR ZAIRA ITZEL</t>
  </si>
  <si>
    <t>PATIÑO BARRIOS JOSE LUIS</t>
  </si>
  <si>
    <t>PEREZ DEL ANGEL DAVID UZIEL</t>
  </si>
  <si>
    <t>231U0006</t>
  </si>
  <si>
    <t>211U0394</t>
  </si>
  <si>
    <t>211U0624</t>
  </si>
  <si>
    <t>211U0402</t>
  </si>
  <si>
    <t>211U0403</t>
  </si>
  <si>
    <t>211U0600</t>
  </si>
  <si>
    <t>211U0404</t>
  </si>
  <si>
    <t>211U0666</t>
  </si>
  <si>
    <t>211U0406</t>
  </si>
  <si>
    <t>211U0407</t>
  </si>
  <si>
    <t>211U0408</t>
  </si>
  <si>
    <t>211U0410</t>
  </si>
  <si>
    <t>211U0411</t>
  </si>
  <si>
    <t>211U413</t>
  </si>
  <si>
    <t>FUNDAMENTOS DE TERMODINAMICA</t>
  </si>
  <si>
    <t>411-B</t>
  </si>
  <si>
    <t>FEB-JUL 2023</t>
  </si>
  <si>
    <t>MCIA. CARLOS MANUEL MONTOYA NAFARRATE</t>
  </si>
  <si>
    <t>221U0349</t>
  </si>
  <si>
    <t>Barrera Flores Milagros Del Carmen</t>
  </si>
  <si>
    <t>221U0350</t>
  </si>
  <si>
    <t>Belli Fiscal Maritza Guadalupe</t>
  </si>
  <si>
    <t>221U0351</t>
  </si>
  <si>
    <t>Blanco Gonzalez Kevin De Jesus</t>
  </si>
  <si>
    <t>221U0352</t>
  </si>
  <si>
    <t>Bumas Moreno Juan Manuel</t>
  </si>
  <si>
    <t>221U0354</t>
  </si>
  <si>
    <t>Bustamante Olea Kevin</t>
  </si>
  <si>
    <t>221U0355</t>
  </si>
  <si>
    <t>Caixba Sinaca Jael</t>
  </si>
  <si>
    <t>221U0357</t>
  </si>
  <si>
    <t>Chagala Tepach Marixchel</t>
  </si>
  <si>
    <t>221U0362</t>
  </si>
  <si>
    <t>Chontal Ventura Edwin Geovanni</t>
  </si>
  <si>
    <t>221U0???</t>
  </si>
  <si>
    <t>Chontal Muñoz Carlos Manuel</t>
  </si>
  <si>
    <t>221U0801</t>
  </si>
  <si>
    <t>Cortez Estrada Omar</t>
  </si>
  <si>
    <t>221U0366</t>
  </si>
  <si>
    <t>Dominguez Marcos Juan Carlos</t>
  </si>
  <si>
    <t>221U0369</t>
  </si>
  <si>
    <t>Figueroa Cruz Maritza</t>
  </si>
  <si>
    <t>221U0370</t>
  </si>
  <si>
    <t>Garcia Moreno Marco Antonio</t>
  </si>
  <si>
    <t>221U0371</t>
  </si>
  <si>
    <t>Gómez Berdón Joel Antonio</t>
  </si>
  <si>
    <t>221U0372</t>
  </si>
  <si>
    <t>Gonzalez Lara Gael</t>
  </si>
  <si>
    <t>221U0377</t>
  </si>
  <si>
    <t>Hernandez Martìnez José Eduardo</t>
  </si>
  <si>
    <t>221U0379</t>
  </si>
  <si>
    <t>Machucho Galicia Juliette</t>
  </si>
  <si>
    <t>221U0380</t>
  </si>
  <si>
    <t>Malaga Martinez Karina Del Carmen</t>
  </si>
  <si>
    <t>221U0383</t>
  </si>
  <si>
    <t>Martinez Berdón Karla Veyda</t>
  </si>
  <si>
    <t>221U0387</t>
  </si>
  <si>
    <t>Mixtega Sixteco Daved Sadith</t>
  </si>
  <si>
    <t>221U0393</t>
  </si>
  <si>
    <t>Poisot Catemaxca Yeric</t>
  </si>
  <si>
    <t>221U0397</t>
  </si>
  <si>
    <t>Quino Velazco Fatima De Lourdes</t>
  </si>
  <si>
    <t>221U0398</t>
  </si>
  <si>
    <t>Reyes Hernandez Yanely Giseh</t>
  </si>
  <si>
    <t>221U0402</t>
  </si>
  <si>
    <t>Santiago Catemaxca Heidi Andrea</t>
  </si>
  <si>
    <t>221U0405</t>
  </si>
  <si>
    <t>Tenorio Artigas Lisseth</t>
  </si>
  <si>
    <t>221U0406</t>
  </si>
  <si>
    <t>Toto Anota Zahira Yamara</t>
  </si>
  <si>
    <t>221U0409</t>
  </si>
  <si>
    <t>Victorio Medina Aneth Michell</t>
  </si>
  <si>
    <t>FISICOQUIMICA I</t>
  </si>
  <si>
    <t>Alvarado Cuatzozon Williams</t>
  </si>
  <si>
    <t>Catemaxca Quinto Fatima Leilany</t>
  </si>
  <si>
    <t>Chaparro Ramos Danaeh</t>
  </si>
  <si>
    <t>Chavez Luna Zaira Raquel</t>
  </si>
  <si>
    <t>Chipol Temich Alma Zuriel</t>
  </si>
  <si>
    <t>Cisneros Chacha Isis Nairely</t>
  </si>
  <si>
    <t>Cocuyo Abrajan Pedro Yahir</t>
  </si>
  <si>
    <t>Elias Molina Daralis Malinalli</t>
  </si>
  <si>
    <t>Gonzalez Cruz Maria De Jesus</t>
  </si>
  <si>
    <t>Gracia Martinez America Abigail</t>
  </si>
  <si>
    <t>Lopez Cervantes Eva Estrella</t>
  </si>
  <si>
    <t>Mantilla Mantilla Ramses</t>
  </si>
  <si>
    <t>Martinez Piña Nitatl Nicolás</t>
  </si>
  <si>
    <t>Maza Jimenez Michel Alexis</t>
  </si>
  <si>
    <t>Mendoza Acuilteco Ana Sarahi</t>
  </si>
  <si>
    <t>Mexicano Gonzalez Isabea Montserrat</t>
  </si>
  <si>
    <t>Navarrete Montan Sergio Sergio Naim</t>
  </si>
  <si>
    <t>Perez Marquez Sussan</t>
  </si>
  <si>
    <t>Polito Cinta Danna Yamileth</t>
  </si>
  <si>
    <t>Prieto Huerta Fesco</t>
  </si>
  <si>
    <t>Pucheta Santos Celeste Jovana</t>
  </si>
  <si>
    <t>Rojas Gutierrez Maria Luisa</t>
  </si>
  <si>
    <t>Temich Martinez Marisol De Jesus</t>
  </si>
  <si>
    <t>CASTRO XALA AMERICA SEANI</t>
  </si>
  <si>
    <t>206-B</t>
  </si>
  <si>
    <t>FEBREO-JULIO 2023</t>
  </si>
  <si>
    <t>206-A</t>
  </si>
  <si>
    <t xml:space="preserve">CALCULO INTEGRAL </t>
  </si>
  <si>
    <t>Perez Zapotl Citlali Yamile</t>
  </si>
  <si>
    <t>181U0329</t>
  </si>
  <si>
    <t>221U0348</t>
  </si>
  <si>
    <t>211U0293</t>
  </si>
  <si>
    <t>211U0353</t>
  </si>
  <si>
    <t>211U0358</t>
  </si>
  <si>
    <t>211U0359</t>
  </si>
  <si>
    <t>211U0361</t>
  </si>
  <si>
    <t>211U0363</t>
  </si>
  <si>
    <t>211U0364</t>
  </si>
  <si>
    <t>211U0368</t>
  </si>
  <si>
    <t>211U0373</t>
  </si>
  <si>
    <t>211U0374</t>
  </si>
  <si>
    <t>211U0378</t>
  </si>
  <si>
    <t>211U0381</t>
  </si>
  <si>
    <t>211U0382</t>
  </si>
  <si>
    <t>211U0384</t>
  </si>
  <si>
    <t>211U0385</t>
  </si>
  <si>
    <t>211U0386</t>
  </si>
  <si>
    <t>211U0389</t>
  </si>
  <si>
    <t>211U0391</t>
  </si>
  <si>
    <t>211U0395</t>
  </si>
  <si>
    <t>211U0396</t>
  </si>
  <si>
    <t>211U0399</t>
  </si>
  <si>
    <t>211U0494</t>
  </si>
  <si>
    <t>406-A</t>
  </si>
  <si>
    <t>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</si>
</sst>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164" fontId="7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64" fontId="9" fillId="0" borderId="8" xfId="2" applyFont="1" applyBorder="1" applyAlignment="1">
      <alignment horizont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1" fontId="1" fillId="3" borderId="2" xfId="0" applyNumberFormat="1" applyFont="1" applyFill="1" applyBorder="1" applyAlignment="1">
      <alignment horizontal="center"/>
    </xf>
    <xf numFmtId="164" fontId="9" fillId="3" borderId="8" xfId="2" applyFont="1" applyFill="1" applyBorder="1" applyAlignment="1">
      <alignment horizontal="center"/>
    </xf>
    <xf numFmtId="164" fontId="8" fillId="0" borderId="9" xfId="2" applyFont="1" applyBorder="1" applyAlignment="1">
      <alignment horizontal="left"/>
    </xf>
    <xf numFmtId="164" fontId="8" fillId="0" borderId="10" xfId="2" applyFont="1" applyBorder="1" applyAlignment="1">
      <alignment horizontal="left"/>
    </xf>
    <xf numFmtId="164" fontId="8" fillId="0" borderId="11" xfId="2" applyFont="1" applyBorder="1" applyAlignment="1">
      <alignment horizontal="left"/>
    </xf>
    <xf numFmtId="164" fontId="9" fillId="0" borderId="12" xfId="2" applyFont="1" applyBorder="1" applyAlignment="1">
      <alignment horizontal="center"/>
    </xf>
    <xf numFmtId="0" fontId="0" fillId="0" borderId="2" xfId="0" applyBorder="1" applyAlignment="1">
      <alignment horizontal="left"/>
    </xf>
    <xf numFmtId="1" fontId="13" fillId="3" borderId="2" xfId="0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/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</cellXfs>
  <cellStyles count="3">
    <cellStyle name="Excel Built-in Normal" xfId="2" xr:uid="{607238D2-C72A-4898-92D1-805D03496C6B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62"/>
  <sheetViews>
    <sheetView topLeftCell="A35" zoomScale="90" zoomScaleNormal="90" workbookViewId="0">
      <selection activeCell="U16" sqref="U1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1" spans="2:21" x14ac:dyDescent="0.25">
      <c r="T1" s="1"/>
      <c r="U1" s="1"/>
    </row>
    <row r="2" spans="2:21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  <c r="T2" s="1"/>
      <c r="U2" s="1"/>
    </row>
    <row r="3" spans="2:21" x14ac:dyDescent="0.2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1"/>
      <c r="R3" s="1"/>
      <c r="T3" s="1"/>
      <c r="U3" s="1"/>
    </row>
    <row r="4" spans="2:21" x14ac:dyDescent="0.25">
      <c r="C4" t="s">
        <v>0</v>
      </c>
      <c r="D4" s="41" t="s">
        <v>194</v>
      </c>
      <c r="E4" s="41"/>
      <c r="F4" s="41"/>
      <c r="G4" s="41"/>
      <c r="I4" t="s">
        <v>1</v>
      </c>
      <c r="J4" s="38" t="s">
        <v>193</v>
      </c>
      <c r="K4" s="38"/>
      <c r="M4" t="s">
        <v>2</v>
      </c>
      <c r="N4" s="39">
        <v>45100</v>
      </c>
      <c r="O4" s="39"/>
      <c r="T4" s="1"/>
      <c r="U4" s="1"/>
    </row>
    <row r="5" spans="2:21" ht="6.75" customHeight="1" x14ac:dyDescent="0.25">
      <c r="D5" s="5"/>
      <c r="E5" s="5"/>
      <c r="F5" s="5"/>
      <c r="G5" s="5"/>
      <c r="T5" s="1"/>
      <c r="U5" s="1"/>
    </row>
    <row r="6" spans="2:21" x14ac:dyDescent="0.25">
      <c r="C6" t="s">
        <v>3</v>
      </c>
      <c r="D6" s="38" t="s">
        <v>192</v>
      </c>
      <c r="E6" s="38"/>
      <c r="F6" s="38"/>
      <c r="G6" s="38"/>
      <c r="I6" s="34" t="s">
        <v>22</v>
      </c>
      <c r="J6" s="34"/>
      <c r="K6" s="44" t="s">
        <v>111</v>
      </c>
      <c r="L6" s="44"/>
      <c r="M6" s="44"/>
      <c r="N6" s="44"/>
      <c r="O6" s="44"/>
      <c r="P6" s="44"/>
      <c r="T6" s="1"/>
      <c r="U6" s="1"/>
    </row>
    <row r="7" spans="2:21" ht="11.25" customHeight="1" x14ac:dyDescent="0.25">
      <c r="T7" s="1"/>
      <c r="U7" s="1"/>
    </row>
    <row r="8" spans="2:21" x14ac:dyDescent="0.25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T8" s="1"/>
      <c r="U8" s="1"/>
    </row>
    <row r="9" spans="2:21" ht="15.75" x14ac:dyDescent="0.25">
      <c r="B9" s="6">
        <v>1</v>
      </c>
      <c r="C9" s="15" t="s">
        <v>112</v>
      </c>
      <c r="D9" s="24" t="s">
        <v>113</v>
      </c>
      <c r="E9" s="25"/>
      <c r="F9" s="25"/>
      <c r="G9" s="25"/>
      <c r="H9" s="25"/>
      <c r="I9" s="26"/>
      <c r="J9" s="4" t="s">
        <v>78</v>
      </c>
      <c r="K9" s="4">
        <v>80</v>
      </c>
      <c r="L9" s="4">
        <v>70</v>
      </c>
      <c r="M9" s="4">
        <v>90</v>
      </c>
      <c r="N9" s="4">
        <v>0</v>
      </c>
      <c r="O9" s="4">
        <v>0</v>
      </c>
      <c r="P9" s="4">
        <v>0</v>
      </c>
      <c r="Q9" s="29">
        <f>SUM(J9:M9)/4</f>
        <v>60</v>
      </c>
      <c r="T9" s="1"/>
      <c r="U9" s="1"/>
    </row>
    <row r="10" spans="2:21" ht="15.75" x14ac:dyDescent="0.25">
      <c r="B10" s="6">
        <f>B9+1</f>
        <v>2</v>
      </c>
      <c r="C10" s="15" t="s">
        <v>114</v>
      </c>
      <c r="D10" s="24" t="s">
        <v>115</v>
      </c>
      <c r="E10" s="25"/>
      <c r="F10" s="25"/>
      <c r="G10" s="25"/>
      <c r="H10" s="25"/>
      <c r="I10" s="26"/>
      <c r="J10" s="4" t="s">
        <v>78</v>
      </c>
      <c r="K10" s="4">
        <v>70</v>
      </c>
      <c r="L10" s="4">
        <v>70</v>
      </c>
      <c r="M10" s="4">
        <v>75</v>
      </c>
      <c r="N10" s="4">
        <v>0</v>
      </c>
      <c r="O10" s="4">
        <v>0</v>
      </c>
      <c r="P10" s="4">
        <v>0</v>
      </c>
      <c r="Q10" s="29">
        <f t="shared" ref="Q10:Q36" si="0">SUM(J10:M10)/4</f>
        <v>53.75</v>
      </c>
      <c r="T10" s="1"/>
      <c r="U10" s="1"/>
    </row>
    <row r="11" spans="2:21" ht="15.75" x14ac:dyDescent="0.25">
      <c r="B11" s="6">
        <f t="shared" ref="B11:B53" si="1">B10+1</f>
        <v>3</v>
      </c>
      <c r="C11" s="15" t="s">
        <v>116</v>
      </c>
      <c r="D11" s="24" t="s">
        <v>117</v>
      </c>
      <c r="E11" s="25"/>
      <c r="F11" s="25"/>
      <c r="G11" s="25"/>
      <c r="H11" s="25"/>
      <c r="I11" s="26"/>
      <c r="J11" s="4">
        <v>80</v>
      </c>
      <c r="K11" s="4" t="s">
        <v>78</v>
      </c>
      <c r="L11" s="4" t="s">
        <v>78</v>
      </c>
      <c r="M11" s="4" t="s">
        <v>78</v>
      </c>
      <c r="N11" s="4">
        <v>0</v>
      </c>
      <c r="O11" s="4">
        <v>0</v>
      </c>
      <c r="P11" s="4">
        <v>0</v>
      </c>
      <c r="Q11" s="29">
        <f t="shared" si="0"/>
        <v>20</v>
      </c>
      <c r="T11" s="1"/>
      <c r="U11" s="1"/>
    </row>
    <row r="12" spans="2:21" ht="15.75" x14ac:dyDescent="0.25">
      <c r="B12" s="6">
        <f t="shared" si="1"/>
        <v>4</v>
      </c>
      <c r="C12" s="15" t="s">
        <v>118</v>
      </c>
      <c r="D12" s="24" t="s">
        <v>119</v>
      </c>
      <c r="E12" s="25"/>
      <c r="F12" s="25"/>
      <c r="G12" s="25"/>
      <c r="H12" s="25"/>
      <c r="I12" s="26"/>
      <c r="J12" s="4">
        <v>70</v>
      </c>
      <c r="K12" s="4">
        <v>90</v>
      </c>
      <c r="L12" s="4">
        <v>80</v>
      </c>
      <c r="M12" s="4">
        <v>80</v>
      </c>
      <c r="N12" s="4">
        <v>0</v>
      </c>
      <c r="O12" s="4">
        <v>0</v>
      </c>
      <c r="P12" s="4">
        <v>0</v>
      </c>
      <c r="Q12" s="29">
        <f t="shared" si="0"/>
        <v>80</v>
      </c>
      <c r="T12" s="1"/>
      <c r="U12" s="1"/>
    </row>
    <row r="13" spans="2:21" ht="15.75" x14ac:dyDescent="0.25">
      <c r="B13" s="6">
        <f t="shared" si="1"/>
        <v>5</v>
      </c>
      <c r="C13" s="15" t="s">
        <v>120</v>
      </c>
      <c r="D13" s="24" t="s">
        <v>121</v>
      </c>
      <c r="E13" s="25"/>
      <c r="F13" s="25"/>
      <c r="G13" s="25"/>
      <c r="H13" s="25"/>
      <c r="I13" s="26"/>
      <c r="J13" s="4">
        <v>70</v>
      </c>
      <c r="K13" s="4" t="s">
        <v>78</v>
      </c>
      <c r="L13" s="4">
        <v>70</v>
      </c>
      <c r="M13" s="4">
        <v>90</v>
      </c>
      <c r="N13" s="4">
        <v>0</v>
      </c>
      <c r="O13" s="4">
        <v>0</v>
      </c>
      <c r="P13" s="4">
        <v>0</v>
      </c>
      <c r="Q13" s="29">
        <f t="shared" si="0"/>
        <v>57.5</v>
      </c>
      <c r="T13" s="1"/>
      <c r="U13" s="1"/>
    </row>
    <row r="14" spans="2:21" ht="15.75" x14ac:dyDescent="0.25">
      <c r="B14" s="6">
        <f t="shared" si="1"/>
        <v>6</v>
      </c>
      <c r="C14" s="15" t="s">
        <v>122</v>
      </c>
      <c r="D14" s="24" t="s">
        <v>123</v>
      </c>
      <c r="E14" s="25"/>
      <c r="F14" s="25"/>
      <c r="G14" s="25"/>
      <c r="H14" s="25"/>
      <c r="I14" s="26"/>
      <c r="J14" s="4" t="s">
        <v>78</v>
      </c>
      <c r="K14" s="4" t="s">
        <v>78</v>
      </c>
      <c r="L14" s="4" t="s">
        <v>78</v>
      </c>
      <c r="M14" s="4">
        <v>75</v>
      </c>
      <c r="N14" s="4">
        <v>0</v>
      </c>
      <c r="O14" s="4">
        <v>0</v>
      </c>
      <c r="P14" s="4">
        <v>0</v>
      </c>
      <c r="Q14" s="29">
        <f t="shared" si="0"/>
        <v>18.75</v>
      </c>
      <c r="S14" s="32" t="s">
        <v>221</v>
      </c>
      <c r="T14" s="1"/>
      <c r="U14" s="1"/>
    </row>
    <row r="15" spans="2:21" ht="15.75" x14ac:dyDescent="0.25">
      <c r="B15" s="6">
        <f t="shared" si="1"/>
        <v>7</v>
      </c>
      <c r="C15" s="15" t="s">
        <v>124</v>
      </c>
      <c r="D15" s="24" t="s">
        <v>125</v>
      </c>
      <c r="E15" s="25"/>
      <c r="F15" s="25"/>
      <c r="G15" s="25"/>
      <c r="H15" s="25"/>
      <c r="I15" s="26"/>
      <c r="J15" s="4">
        <v>80</v>
      </c>
      <c r="K15" s="4">
        <v>90</v>
      </c>
      <c r="L15" s="4">
        <v>90</v>
      </c>
      <c r="M15" s="4">
        <v>90</v>
      </c>
      <c r="N15" s="4">
        <v>0</v>
      </c>
      <c r="O15" s="4">
        <v>0</v>
      </c>
      <c r="P15" s="4">
        <v>0</v>
      </c>
      <c r="Q15" s="29">
        <f t="shared" si="0"/>
        <v>87.5</v>
      </c>
      <c r="T15" s="1"/>
      <c r="U15" s="1"/>
    </row>
    <row r="16" spans="2:21" ht="15.75" x14ac:dyDescent="0.25">
      <c r="B16" s="6">
        <f t="shared" si="1"/>
        <v>8</v>
      </c>
      <c r="C16" s="15" t="s">
        <v>126</v>
      </c>
      <c r="D16" s="24" t="s">
        <v>127</v>
      </c>
      <c r="E16" s="25"/>
      <c r="F16" s="25"/>
      <c r="G16" s="25"/>
      <c r="H16" s="25"/>
      <c r="I16" s="26"/>
      <c r="J16" s="4" t="s">
        <v>78</v>
      </c>
      <c r="K16" s="4">
        <v>70</v>
      </c>
      <c r="L16" s="4">
        <v>70</v>
      </c>
      <c r="M16" s="4" t="s">
        <v>78</v>
      </c>
      <c r="N16" s="4">
        <v>0</v>
      </c>
      <c r="O16" s="4">
        <v>0</v>
      </c>
      <c r="P16" s="4">
        <v>0</v>
      </c>
      <c r="Q16" s="29">
        <f t="shared" si="0"/>
        <v>35</v>
      </c>
      <c r="T16" s="1"/>
      <c r="U16" s="1"/>
    </row>
    <row r="17" spans="2:21" ht="15.75" x14ac:dyDescent="0.25">
      <c r="B17" s="6">
        <f t="shared" si="1"/>
        <v>9</v>
      </c>
      <c r="C17" s="23" t="s">
        <v>128</v>
      </c>
      <c r="D17" s="24" t="s">
        <v>129</v>
      </c>
      <c r="E17" s="25"/>
      <c r="F17" s="25"/>
      <c r="G17" s="25"/>
      <c r="H17" s="25"/>
      <c r="I17" s="26"/>
      <c r="J17" s="4" t="s">
        <v>78</v>
      </c>
      <c r="K17" s="4" t="s">
        <v>78</v>
      </c>
      <c r="L17" s="4" t="s">
        <v>78</v>
      </c>
      <c r="M17" s="4" t="s">
        <v>78</v>
      </c>
      <c r="N17" s="4">
        <v>0</v>
      </c>
      <c r="O17" s="4">
        <v>0</v>
      </c>
      <c r="P17" s="4">
        <v>0</v>
      </c>
      <c r="Q17" s="29">
        <f t="shared" si="0"/>
        <v>0</v>
      </c>
      <c r="T17" s="1"/>
      <c r="U17" s="1"/>
    </row>
    <row r="18" spans="2:21" ht="15.75" x14ac:dyDescent="0.25">
      <c r="B18" s="6">
        <f t="shared" si="1"/>
        <v>10</v>
      </c>
      <c r="C18" s="15" t="s">
        <v>130</v>
      </c>
      <c r="D18" s="24" t="s">
        <v>131</v>
      </c>
      <c r="E18" s="25"/>
      <c r="F18" s="25"/>
      <c r="G18" s="25"/>
      <c r="H18" s="25"/>
      <c r="I18" s="26"/>
      <c r="J18" s="4">
        <v>70</v>
      </c>
      <c r="K18" s="4">
        <v>80</v>
      </c>
      <c r="L18" s="4">
        <v>70</v>
      </c>
      <c r="M18" s="4">
        <v>90</v>
      </c>
      <c r="N18" s="4">
        <v>0</v>
      </c>
      <c r="O18" s="4">
        <v>0</v>
      </c>
      <c r="P18" s="4">
        <v>0</v>
      </c>
      <c r="Q18" s="29">
        <f t="shared" si="0"/>
        <v>77.5</v>
      </c>
      <c r="T18" s="1"/>
      <c r="U18" s="1"/>
    </row>
    <row r="19" spans="2:21" ht="15.75" x14ac:dyDescent="0.25">
      <c r="B19" s="6">
        <f t="shared" si="1"/>
        <v>11</v>
      </c>
      <c r="C19" s="15" t="s">
        <v>132</v>
      </c>
      <c r="D19" s="24" t="s">
        <v>133</v>
      </c>
      <c r="E19" s="25"/>
      <c r="F19" s="25"/>
      <c r="G19" s="25"/>
      <c r="H19" s="25"/>
      <c r="I19" s="26"/>
      <c r="J19" s="4">
        <v>70</v>
      </c>
      <c r="K19" s="4" t="s">
        <v>78</v>
      </c>
      <c r="L19" s="4">
        <v>70</v>
      </c>
      <c r="M19" s="4">
        <v>90</v>
      </c>
      <c r="N19" s="4">
        <v>0</v>
      </c>
      <c r="O19" s="4">
        <v>0</v>
      </c>
      <c r="P19" s="4">
        <v>0</v>
      </c>
      <c r="Q19" s="29">
        <f t="shared" si="0"/>
        <v>57.5</v>
      </c>
      <c r="T19" s="1"/>
      <c r="U19" s="1"/>
    </row>
    <row r="20" spans="2:21" ht="15.75" x14ac:dyDescent="0.25">
      <c r="B20" s="6">
        <f t="shared" si="1"/>
        <v>12</v>
      </c>
      <c r="C20" s="15" t="s">
        <v>134</v>
      </c>
      <c r="D20" s="24" t="s">
        <v>135</v>
      </c>
      <c r="E20" s="25"/>
      <c r="F20" s="25"/>
      <c r="G20" s="25"/>
      <c r="H20" s="25"/>
      <c r="I20" s="26"/>
      <c r="J20" s="4">
        <v>70</v>
      </c>
      <c r="K20" s="4">
        <v>80</v>
      </c>
      <c r="L20" s="4">
        <v>70</v>
      </c>
      <c r="M20" s="4">
        <v>95</v>
      </c>
      <c r="N20" s="4">
        <v>0</v>
      </c>
      <c r="O20" s="4">
        <v>0</v>
      </c>
      <c r="P20" s="4">
        <v>0</v>
      </c>
      <c r="Q20" s="29">
        <f t="shared" si="0"/>
        <v>78.75</v>
      </c>
      <c r="T20" s="1"/>
      <c r="U20" s="1"/>
    </row>
    <row r="21" spans="2:21" ht="15.75" x14ac:dyDescent="0.25">
      <c r="B21" s="6">
        <f t="shared" si="1"/>
        <v>13</v>
      </c>
      <c r="C21" s="15" t="s">
        <v>136</v>
      </c>
      <c r="D21" s="24" t="s">
        <v>137</v>
      </c>
      <c r="E21" s="25"/>
      <c r="F21" s="25"/>
      <c r="G21" s="25"/>
      <c r="H21" s="25"/>
      <c r="I21" s="26"/>
      <c r="J21" s="4">
        <v>70</v>
      </c>
      <c r="K21" s="4">
        <v>90</v>
      </c>
      <c r="L21" s="4" t="s">
        <v>78</v>
      </c>
      <c r="M21" s="4" t="s">
        <v>78</v>
      </c>
      <c r="N21" s="4">
        <v>0</v>
      </c>
      <c r="O21" s="4">
        <v>0</v>
      </c>
      <c r="P21" s="4">
        <v>0</v>
      </c>
      <c r="Q21" s="29">
        <f t="shared" si="0"/>
        <v>40</v>
      </c>
      <c r="T21" s="1"/>
      <c r="U21" s="1"/>
    </row>
    <row r="22" spans="2:21" ht="15.75" x14ac:dyDescent="0.25">
      <c r="B22" s="6">
        <f t="shared" si="1"/>
        <v>14</v>
      </c>
      <c r="C22" s="15" t="s">
        <v>138</v>
      </c>
      <c r="D22" s="24" t="s">
        <v>139</v>
      </c>
      <c r="E22" s="25"/>
      <c r="F22" s="25"/>
      <c r="G22" s="25"/>
      <c r="H22" s="25"/>
      <c r="I22" s="26"/>
      <c r="J22" s="4" t="s">
        <v>78</v>
      </c>
      <c r="K22" s="4" t="s">
        <v>78</v>
      </c>
      <c r="L22" s="4" t="s">
        <v>78</v>
      </c>
      <c r="M22" s="4" t="s">
        <v>78</v>
      </c>
      <c r="N22" s="4">
        <v>0</v>
      </c>
      <c r="O22" s="4">
        <v>0</v>
      </c>
      <c r="P22" s="4">
        <v>0</v>
      </c>
      <c r="Q22" s="29">
        <f t="shared" si="0"/>
        <v>0</v>
      </c>
      <c r="T22" s="1"/>
      <c r="U22" s="1"/>
    </row>
    <row r="23" spans="2:21" ht="15.75" x14ac:dyDescent="0.25">
      <c r="B23" s="6">
        <f t="shared" si="1"/>
        <v>15</v>
      </c>
      <c r="C23" s="15" t="s">
        <v>140</v>
      </c>
      <c r="D23" s="24" t="s">
        <v>141</v>
      </c>
      <c r="E23" s="25"/>
      <c r="F23" s="25"/>
      <c r="G23" s="25"/>
      <c r="H23" s="25"/>
      <c r="I23" s="26"/>
      <c r="J23" s="4" t="s">
        <v>78</v>
      </c>
      <c r="K23" s="4" t="s">
        <v>78</v>
      </c>
      <c r="L23" s="4" t="s">
        <v>78</v>
      </c>
      <c r="M23" s="4">
        <v>70</v>
      </c>
      <c r="N23" s="4">
        <v>0</v>
      </c>
      <c r="O23" s="4">
        <v>0</v>
      </c>
      <c r="P23" s="4">
        <v>0</v>
      </c>
      <c r="Q23" s="29">
        <f t="shared" si="0"/>
        <v>17.5</v>
      </c>
      <c r="T23" s="1"/>
      <c r="U23" s="1"/>
    </row>
    <row r="24" spans="2:21" ht="15.75" x14ac:dyDescent="0.25">
      <c r="B24" s="6">
        <f t="shared" si="1"/>
        <v>16</v>
      </c>
      <c r="C24" s="15" t="s">
        <v>142</v>
      </c>
      <c r="D24" s="24" t="s">
        <v>143</v>
      </c>
      <c r="E24" s="25"/>
      <c r="F24" s="25"/>
      <c r="G24" s="25"/>
      <c r="H24" s="25"/>
      <c r="I24" s="26"/>
      <c r="J24" s="4">
        <v>80</v>
      </c>
      <c r="K24" s="4">
        <v>80</v>
      </c>
      <c r="L24" s="4">
        <v>70</v>
      </c>
      <c r="M24" s="4">
        <v>85</v>
      </c>
      <c r="N24" s="4">
        <v>0</v>
      </c>
      <c r="O24" s="4">
        <v>0</v>
      </c>
      <c r="P24" s="4">
        <v>0</v>
      </c>
      <c r="Q24" s="29">
        <f t="shared" si="0"/>
        <v>78.75</v>
      </c>
      <c r="T24" s="1"/>
      <c r="U24" s="1"/>
    </row>
    <row r="25" spans="2:21" ht="15.75" x14ac:dyDescent="0.25">
      <c r="B25" s="6">
        <f t="shared" si="1"/>
        <v>17</v>
      </c>
      <c r="C25" s="15" t="s">
        <v>144</v>
      </c>
      <c r="D25" s="24" t="s">
        <v>145</v>
      </c>
      <c r="E25" s="25"/>
      <c r="F25" s="25"/>
      <c r="G25" s="25"/>
      <c r="H25" s="25"/>
      <c r="I25" s="26"/>
      <c r="J25" s="4">
        <v>70</v>
      </c>
      <c r="K25" s="4" t="s">
        <v>78</v>
      </c>
      <c r="L25" s="4" t="s">
        <v>78</v>
      </c>
      <c r="M25" s="4" t="s">
        <v>78</v>
      </c>
      <c r="N25" s="4">
        <v>0</v>
      </c>
      <c r="O25" s="4">
        <v>0</v>
      </c>
      <c r="P25" s="4">
        <v>0</v>
      </c>
      <c r="Q25" s="29">
        <f t="shared" si="0"/>
        <v>17.5</v>
      </c>
      <c r="T25" s="1"/>
      <c r="U25" s="1"/>
    </row>
    <row r="26" spans="2:21" ht="15.75" x14ac:dyDescent="0.25">
      <c r="B26" s="6">
        <f t="shared" si="1"/>
        <v>18</v>
      </c>
      <c r="C26" s="15" t="s">
        <v>146</v>
      </c>
      <c r="D26" s="24" t="s">
        <v>147</v>
      </c>
      <c r="E26" s="25"/>
      <c r="F26" s="25"/>
      <c r="G26" s="25"/>
      <c r="H26" s="25"/>
      <c r="I26" s="26"/>
      <c r="J26" s="4">
        <v>70</v>
      </c>
      <c r="K26" s="4">
        <v>90</v>
      </c>
      <c r="L26" s="4">
        <v>70</v>
      </c>
      <c r="M26" s="4">
        <v>90</v>
      </c>
      <c r="N26" s="4">
        <v>0</v>
      </c>
      <c r="O26" s="4">
        <v>0</v>
      </c>
      <c r="P26" s="4">
        <v>0</v>
      </c>
      <c r="Q26" s="29">
        <f t="shared" si="0"/>
        <v>80</v>
      </c>
      <c r="T26" s="1"/>
      <c r="U26" s="1"/>
    </row>
    <row r="27" spans="2:21" ht="15.75" x14ac:dyDescent="0.25">
      <c r="B27" s="6">
        <f t="shared" si="1"/>
        <v>19</v>
      </c>
      <c r="C27" s="15" t="s">
        <v>148</v>
      </c>
      <c r="D27" s="24" t="s">
        <v>149</v>
      </c>
      <c r="E27" s="25"/>
      <c r="F27" s="25"/>
      <c r="G27" s="25"/>
      <c r="H27" s="25"/>
      <c r="I27" s="26"/>
      <c r="J27" s="4">
        <v>70</v>
      </c>
      <c r="K27" s="4">
        <v>75</v>
      </c>
      <c r="L27" s="4">
        <v>80</v>
      </c>
      <c r="M27" s="4">
        <v>80</v>
      </c>
      <c r="N27" s="4">
        <v>0</v>
      </c>
      <c r="O27" s="4">
        <v>0</v>
      </c>
      <c r="P27" s="4">
        <v>0</v>
      </c>
      <c r="Q27" s="29">
        <f t="shared" si="0"/>
        <v>76.25</v>
      </c>
      <c r="T27" s="1"/>
      <c r="U27" s="1"/>
    </row>
    <row r="28" spans="2:21" ht="15.75" x14ac:dyDescent="0.25">
      <c r="B28" s="6">
        <f t="shared" si="1"/>
        <v>20</v>
      </c>
      <c r="C28" s="15" t="s">
        <v>150</v>
      </c>
      <c r="D28" s="24" t="s">
        <v>151</v>
      </c>
      <c r="E28" s="25"/>
      <c r="F28" s="25"/>
      <c r="G28" s="25"/>
      <c r="H28" s="25"/>
      <c r="I28" s="26"/>
      <c r="J28" s="4">
        <v>70</v>
      </c>
      <c r="K28" s="4">
        <v>80</v>
      </c>
      <c r="L28" s="4">
        <v>70</v>
      </c>
      <c r="M28" s="4">
        <v>75</v>
      </c>
      <c r="N28" s="4">
        <v>0</v>
      </c>
      <c r="O28" s="4">
        <v>0</v>
      </c>
      <c r="P28" s="4">
        <v>0</v>
      </c>
      <c r="Q28" s="29">
        <f t="shared" si="0"/>
        <v>73.75</v>
      </c>
      <c r="T28" s="1"/>
      <c r="U28" s="1"/>
    </row>
    <row r="29" spans="2:21" x14ac:dyDescent="0.25">
      <c r="B29" s="6">
        <f t="shared" si="1"/>
        <v>21</v>
      </c>
      <c r="C29" s="27" t="s">
        <v>196</v>
      </c>
      <c r="D29" t="s">
        <v>195</v>
      </c>
      <c r="J29" s="1" t="s">
        <v>78</v>
      </c>
      <c r="K29" s="4" t="s">
        <v>78</v>
      </c>
      <c r="L29" s="4" t="s">
        <v>78</v>
      </c>
      <c r="M29" s="4" t="s">
        <v>78</v>
      </c>
      <c r="N29" s="4">
        <v>0</v>
      </c>
      <c r="O29" s="4">
        <v>0</v>
      </c>
      <c r="P29" s="4">
        <v>0</v>
      </c>
      <c r="Q29" s="29">
        <f t="shared" si="0"/>
        <v>0</v>
      </c>
    </row>
    <row r="30" spans="2:21" ht="15.75" x14ac:dyDescent="0.25">
      <c r="B30" s="6">
        <f t="shared" si="1"/>
        <v>22</v>
      </c>
      <c r="C30" s="15" t="s">
        <v>152</v>
      </c>
      <c r="D30" s="24" t="s">
        <v>153</v>
      </c>
      <c r="E30" s="25"/>
      <c r="F30" s="25"/>
      <c r="G30" s="25"/>
      <c r="H30" s="25"/>
      <c r="I30" s="26"/>
      <c r="J30" s="4">
        <v>70</v>
      </c>
      <c r="K30" s="4" t="s">
        <v>78</v>
      </c>
      <c r="L30" s="4">
        <v>70</v>
      </c>
      <c r="M30" s="4" t="s">
        <v>78</v>
      </c>
      <c r="N30" s="4">
        <v>0</v>
      </c>
      <c r="O30" s="4">
        <v>0</v>
      </c>
      <c r="P30" s="4">
        <v>0</v>
      </c>
      <c r="Q30" s="29">
        <f t="shared" si="0"/>
        <v>35</v>
      </c>
    </row>
    <row r="31" spans="2:21" ht="15.75" x14ac:dyDescent="0.25">
      <c r="B31" s="6">
        <f t="shared" si="1"/>
        <v>23</v>
      </c>
      <c r="C31" s="15" t="s">
        <v>154</v>
      </c>
      <c r="D31" s="24" t="s">
        <v>155</v>
      </c>
      <c r="E31" s="25"/>
      <c r="F31" s="25"/>
      <c r="G31" s="25"/>
      <c r="H31" s="25"/>
      <c r="I31" s="26"/>
      <c r="J31" s="4">
        <v>70</v>
      </c>
      <c r="K31" s="4" t="s">
        <v>78</v>
      </c>
      <c r="L31" s="4" t="s">
        <v>78</v>
      </c>
      <c r="M31" s="4">
        <v>70</v>
      </c>
      <c r="N31" s="4">
        <v>0</v>
      </c>
      <c r="O31" s="4">
        <v>0</v>
      </c>
      <c r="P31" s="4">
        <v>0</v>
      </c>
      <c r="Q31" s="29">
        <f t="shared" si="0"/>
        <v>35</v>
      </c>
    </row>
    <row r="32" spans="2:21" ht="15.75" x14ac:dyDescent="0.25">
      <c r="B32" s="6">
        <f t="shared" si="1"/>
        <v>24</v>
      </c>
      <c r="C32" s="15" t="s">
        <v>156</v>
      </c>
      <c r="D32" s="24" t="s">
        <v>157</v>
      </c>
      <c r="E32" s="25"/>
      <c r="F32" s="25"/>
      <c r="G32" s="25"/>
      <c r="H32" s="25"/>
      <c r="I32" s="26"/>
      <c r="J32" s="4">
        <v>80</v>
      </c>
      <c r="K32" s="4">
        <v>70</v>
      </c>
      <c r="L32" s="4">
        <v>70</v>
      </c>
      <c r="M32" s="4">
        <v>70</v>
      </c>
      <c r="N32" s="4">
        <v>0</v>
      </c>
      <c r="O32" s="4">
        <v>0</v>
      </c>
      <c r="P32" s="4">
        <v>0</v>
      </c>
      <c r="Q32" s="29">
        <f t="shared" si="0"/>
        <v>72.5</v>
      </c>
    </row>
    <row r="33" spans="2:17" ht="15.75" x14ac:dyDescent="0.25">
      <c r="B33" s="6">
        <f t="shared" si="1"/>
        <v>25</v>
      </c>
      <c r="C33" s="15" t="s">
        <v>158</v>
      </c>
      <c r="D33" s="24" t="s">
        <v>159</v>
      </c>
      <c r="E33" s="25"/>
      <c r="F33" s="25"/>
      <c r="G33" s="25"/>
      <c r="H33" s="25"/>
      <c r="I33" s="26"/>
      <c r="J33" s="4">
        <v>70</v>
      </c>
      <c r="K33" s="4">
        <v>80</v>
      </c>
      <c r="L33" s="4">
        <v>70</v>
      </c>
      <c r="M33" s="4">
        <v>95</v>
      </c>
      <c r="N33" s="4">
        <v>0</v>
      </c>
      <c r="O33" s="4">
        <v>0</v>
      </c>
      <c r="P33" s="4">
        <v>0</v>
      </c>
      <c r="Q33" s="29">
        <f t="shared" si="0"/>
        <v>78.75</v>
      </c>
    </row>
    <row r="34" spans="2:17" ht="15.75" x14ac:dyDescent="0.25">
      <c r="B34" s="6">
        <f t="shared" si="1"/>
        <v>26</v>
      </c>
      <c r="C34" s="15" t="s">
        <v>160</v>
      </c>
      <c r="D34" s="24" t="s">
        <v>161</v>
      </c>
      <c r="E34" s="25"/>
      <c r="F34" s="25"/>
      <c r="G34" s="25"/>
      <c r="H34" s="25"/>
      <c r="I34" s="26"/>
      <c r="J34" s="4">
        <v>70</v>
      </c>
      <c r="K34" s="4" t="s">
        <v>78</v>
      </c>
      <c r="L34" s="4">
        <v>80</v>
      </c>
      <c r="M34" s="4" t="s">
        <v>78</v>
      </c>
      <c r="N34" s="4">
        <v>0</v>
      </c>
      <c r="O34" s="4">
        <v>0</v>
      </c>
      <c r="P34" s="4">
        <v>0</v>
      </c>
      <c r="Q34" s="29">
        <f t="shared" si="0"/>
        <v>37.5</v>
      </c>
    </row>
    <row r="35" spans="2:17" ht="15.75" x14ac:dyDescent="0.25">
      <c r="B35" s="6">
        <f t="shared" si="1"/>
        <v>27</v>
      </c>
      <c r="C35" s="15" t="s">
        <v>162</v>
      </c>
      <c r="D35" s="24" t="s">
        <v>163</v>
      </c>
      <c r="E35" s="25"/>
      <c r="F35" s="25"/>
      <c r="G35" s="25"/>
      <c r="H35" s="25"/>
      <c r="I35" s="26"/>
      <c r="J35" s="4">
        <v>70</v>
      </c>
      <c r="K35" s="4" t="s">
        <v>78</v>
      </c>
      <c r="L35" s="4" t="s">
        <v>78</v>
      </c>
      <c r="M35" s="4">
        <v>70</v>
      </c>
      <c r="N35" s="4">
        <v>0</v>
      </c>
      <c r="O35" s="4">
        <v>0</v>
      </c>
      <c r="P35" s="4">
        <v>0</v>
      </c>
      <c r="Q35" s="29">
        <f t="shared" si="0"/>
        <v>35</v>
      </c>
    </row>
    <row r="36" spans="2:17" ht="15.75" x14ac:dyDescent="0.25">
      <c r="B36" s="6">
        <f t="shared" si="1"/>
        <v>28</v>
      </c>
      <c r="C36" s="15" t="s">
        <v>164</v>
      </c>
      <c r="D36" s="24" t="s">
        <v>165</v>
      </c>
      <c r="E36" s="25"/>
      <c r="F36" s="25"/>
      <c r="G36" s="25"/>
      <c r="H36" s="25"/>
      <c r="I36" s="26"/>
      <c r="J36" s="4" t="s">
        <v>78</v>
      </c>
      <c r="K36" s="4">
        <v>80</v>
      </c>
      <c r="L36" s="4">
        <v>70</v>
      </c>
      <c r="M36" s="4">
        <v>80</v>
      </c>
      <c r="N36" s="4">
        <v>0</v>
      </c>
      <c r="O36" s="4">
        <v>0</v>
      </c>
      <c r="P36" s="4">
        <v>0</v>
      </c>
      <c r="Q36" s="29">
        <f t="shared" si="0"/>
        <v>57.5</v>
      </c>
    </row>
    <row r="37" spans="2:17" ht="15.75" x14ac:dyDescent="0.25">
      <c r="B37" s="6">
        <f t="shared" si="1"/>
        <v>29</v>
      </c>
      <c r="C37" s="15"/>
      <c r="D37" s="24"/>
      <c r="E37" s="25"/>
      <c r="F37" s="25"/>
      <c r="G37" s="25"/>
      <c r="H37" s="25"/>
      <c r="I37" s="26"/>
      <c r="J37" s="4"/>
      <c r="K37" s="4"/>
      <c r="L37" s="4"/>
      <c r="M37" s="4"/>
      <c r="N37" s="4"/>
      <c r="O37" s="4"/>
      <c r="P37" s="4"/>
      <c r="Q37" s="22"/>
    </row>
    <row r="38" spans="2:17" x14ac:dyDescent="0.25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22"/>
    </row>
    <row r="39" spans="2:17" x14ac:dyDescent="0.25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22"/>
    </row>
    <row r="40" spans="2:17" x14ac:dyDescent="0.2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22"/>
    </row>
    <row r="41" spans="2:17" x14ac:dyDescent="0.2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22"/>
    </row>
    <row r="42" spans="2:17" x14ac:dyDescent="0.2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22"/>
    </row>
    <row r="43" spans="2:17" x14ac:dyDescent="0.2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22"/>
    </row>
    <row r="44" spans="2:17" x14ac:dyDescent="0.2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22"/>
    </row>
    <row r="45" spans="2:17" x14ac:dyDescent="0.2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22"/>
    </row>
    <row r="46" spans="2:17" x14ac:dyDescent="0.2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22"/>
    </row>
    <row r="47" spans="2:17" x14ac:dyDescent="0.2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22"/>
    </row>
    <row r="48" spans="2:17" x14ac:dyDescent="0.2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22"/>
    </row>
    <row r="49" spans="2:17" x14ac:dyDescent="0.2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22"/>
    </row>
    <row r="50" spans="2:17" x14ac:dyDescent="0.2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22"/>
    </row>
    <row r="51" spans="2:17" x14ac:dyDescent="0.2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22"/>
    </row>
    <row r="52" spans="2:17" x14ac:dyDescent="0.2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22"/>
    </row>
    <row r="53" spans="2:17" x14ac:dyDescent="0.2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22"/>
    </row>
    <row r="54" spans="2:17" x14ac:dyDescent="0.25">
      <c r="C54" s="34"/>
      <c r="D54" s="34"/>
      <c r="E54" s="1"/>
      <c r="H54" s="46" t="s">
        <v>19</v>
      </c>
      <c r="I54" s="46"/>
      <c r="J54" s="10">
        <f>COUNTIF(J9:J53,"&gt;=70")</f>
        <v>19</v>
      </c>
      <c r="K54" s="10">
        <v>15</v>
      </c>
      <c r="L54" s="10">
        <v>18</v>
      </c>
      <c r="M54" s="10">
        <v>19</v>
      </c>
      <c r="N54" s="10"/>
      <c r="O54" s="10"/>
      <c r="P54" s="10"/>
      <c r="Q54" s="14"/>
    </row>
    <row r="55" spans="2:17" x14ac:dyDescent="0.25">
      <c r="C55" s="34"/>
      <c r="D55" s="34"/>
      <c r="E55" s="8"/>
      <c r="H55" s="47" t="s">
        <v>20</v>
      </c>
      <c r="I55" s="47"/>
      <c r="J55" s="11">
        <v>9</v>
      </c>
      <c r="K55" s="11">
        <v>13</v>
      </c>
      <c r="L55" s="11">
        <v>10</v>
      </c>
      <c r="M55" s="11">
        <v>9</v>
      </c>
      <c r="N55" s="11"/>
      <c r="O55" s="11"/>
      <c r="P55" s="11"/>
      <c r="Q55" s="11"/>
    </row>
    <row r="56" spans="2:17" x14ac:dyDescent="0.25">
      <c r="C56" s="34"/>
      <c r="D56" s="34"/>
      <c r="E56" s="34"/>
      <c r="H56" s="47" t="s">
        <v>21</v>
      </c>
      <c r="I56" s="47"/>
      <c r="J56" s="11">
        <f>J54+J55</f>
        <v>28</v>
      </c>
      <c r="K56" s="11">
        <v>28</v>
      </c>
      <c r="L56" s="11">
        <v>28</v>
      </c>
      <c r="M56" s="11">
        <v>28</v>
      </c>
      <c r="N56" s="11"/>
      <c r="O56" s="11"/>
      <c r="P56" s="11"/>
      <c r="Q56" s="11"/>
    </row>
    <row r="57" spans="2:17" x14ac:dyDescent="0.25">
      <c r="C57" s="34"/>
      <c r="D57" s="34"/>
      <c r="E57" s="1"/>
      <c r="H57" s="48" t="s">
        <v>16</v>
      </c>
      <c r="I57" s="48"/>
      <c r="J57" s="12">
        <f>J54/J56</f>
        <v>0.6785714285714286</v>
      </c>
      <c r="K57" s="13">
        <v>0.54</v>
      </c>
      <c r="L57" s="13">
        <v>0.64</v>
      </c>
      <c r="M57" s="13">
        <v>0.68</v>
      </c>
      <c r="N57" s="13"/>
      <c r="O57" s="13"/>
      <c r="P57" s="13"/>
      <c r="Q57" s="13"/>
    </row>
    <row r="58" spans="2:17" x14ac:dyDescent="0.25">
      <c r="C58" s="34"/>
      <c r="D58" s="34"/>
      <c r="E58" s="1"/>
      <c r="H58" s="48" t="s">
        <v>17</v>
      </c>
      <c r="I58" s="48"/>
      <c r="J58" s="12">
        <f>J55/J56</f>
        <v>0.32142857142857145</v>
      </c>
      <c r="K58" s="12">
        <v>0.46</v>
      </c>
      <c r="L58" s="13">
        <v>0.36</v>
      </c>
      <c r="M58" s="13">
        <v>0.32</v>
      </c>
      <c r="N58" s="13"/>
      <c r="O58" s="13"/>
      <c r="P58" s="13"/>
      <c r="Q58" s="13"/>
    </row>
    <row r="59" spans="2:17" x14ac:dyDescent="0.25">
      <c r="C59" s="34"/>
      <c r="D59" s="34"/>
      <c r="E59" s="8"/>
    </row>
    <row r="60" spans="2:17" x14ac:dyDescent="0.25">
      <c r="C60" s="1"/>
      <c r="D60" s="1"/>
      <c r="E60" s="8"/>
    </row>
    <row r="61" spans="2:17" x14ac:dyDescent="0.25">
      <c r="J61" s="49" t="s">
        <v>111</v>
      </c>
      <c r="K61" s="49"/>
      <c r="L61" s="49"/>
      <c r="M61" s="49"/>
      <c r="N61" s="49"/>
      <c r="O61" s="49"/>
      <c r="P61" s="49"/>
    </row>
    <row r="62" spans="2:17" x14ac:dyDescent="0.25">
      <c r="J62" s="43" t="s">
        <v>18</v>
      </c>
      <c r="K62" s="43"/>
      <c r="L62" s="43"/>
      <c r="M62" s="43"/>
      <c r="N62" s="43"/>
      <c r="O62" s="43"/>
      <c r="P62" s="43"/>
    </row>
  </sheetData>
  <mergeCells count="38">
    <mergeCell ref="B2:P2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3:I43"/>
    <mergeCell ref="J4:K4"/>
    <mergeCell ref="N4:O4"/>
    <mergeCell ref="D6:G6"/>
    <mergeCell ref="D8:I8"/>
    <mergeCell ref="D4:G4"/>
    <mergeCell ref="D48:I48"/>
    <mergeCell ref="D38:I38"/>
    <mergeCell ref="D44:I44"/>
    <mergeCell ref="C54:D54"/>
    <mergeCell ref="D49:I49"/>
    <mergeCell ref="D50:I50"/>
    <mergeCell ref="D51:I51"/>
    <mergeCell ref="D52:I52"/>
    <mergeCell ref="D53:I53"/>
    <mergeCell ref="D45:I45"/>
    <mergeCell ref="D46:I46"/>
    <mergeCell ref="D47:I47"/>
    <mergeCell ref="D39:I39"/>
    <mergeCell ref="D40:I40"/>
    <mergeCell ref="D41:I41"/>
    <mergeCell ref="D42:I4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V62"/>
  <sheetViews>
    <sheetView tabSelected="1" topLeftCell="A2" zoomScaleNormal="100" workbookViewId="0">
      <selection activeCell="V13" sqref="V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1" spans="2:22" x14ac:dyDescent="0.25">
      <c r="S1" s="61">
        <v>85</v>
      </c>
      <c r="T1" s="1"/>
      <c r="U1" s="1"/>
      <c r="V1" s="1"/>
    </row>
    <row r="2" spans="2:22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  <c r="S2" s="62"/>
      <c r="T2" s="1"/>
      <c r="U2" s="1"/>
      <c r="V2" s="1"/>
    </row>
    <row r="3" spans="2:22" x14ac:dyDescent="0.2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1"/>
      <c r="R3" s="1"/>
      <c r="S3" s="62"/>
      <c r="T3" s="1"/>
      <c r="U3" s="1"/>
      <c r="V3" s="1"/>
    </row>
    <row r="4" spans="2:22" x14ac:dyDescent="0.25">
      <c r="C4" t="s">
        <v>0</v>
      </c>
      <c r="D4" s="41" t="s">
        <v>194</v>
      </c>
      <c r="E4" s="41"/>
      <c r="F4" s="41"/>
      <c r="G4" s="41"/>
      <c r="I4" t="s">
        <v>1</v>
      </c>
      <c r="J4" s="38" t="s">
        <v>191</v>
      </c>
      <c r="K4" s="38"/>
      <c r="M4" t="s">
        <v>2</v>
      </c>
      <c r="N4" s="39">
        <v>45100</v>
      </c>
      <c r="O4" s="39"/>
      <c r="S4" s="62"/>
      <c r="T4" s="1"/>
      <c r="U4" s="1"/>
      <c r="V4" s="1"/>
    </row>
    <row r="5" spans="2:22" ht="6.75" customHeight="1" x14ac:dyDescent="0.25">
      <c r="D5" s="5"/>
      <c r="E5" s="5"/>
      <c r="F5" s="5"/>
      <c r="G5" s="5"/>
      <c r="S5" s="62"/>
      <c r="T5" s="1"/>
      <c r="U5" s="1"/>
      <c r="V5" s="1"/>
    </row>
    <row r="6" spans="2:22" x14ac:dyDescent="0.25">
      <c r="C6" t="s">
        <v>3</v>
      </c>
      <c r="D6" s="38" t="s">
        <v>110</v>
      </c>
      <c r="E6" s="38"/>
      <c r="F6" s="38"/>
      <c r="G6" s="38"/>
      <c r="I6" s="34" t="s">
        <v>22</v>
      </c>
      <c r="J6" s="34"/>
      <c r="K6" s="44" t="s">
        <v>111</v>
      </c>
      <c r="L6" s="44"/>
      <c r="M6" s="44"/>
      <c r="N6" s="44"/>
      <c r="O6" s="44"/>
      <c r="P6" s="44"/>
      <c r="S6" s="62"/>
      <c r="T6" s="1"/>
      <c r="U6" s="1"/>
      <c r="V6" s="1"/>
    </row>
    <row r="7" spans="2:22" ht="11.25" customHeight="1" x14ac:dyDescent="0.25">
      <c r="S7" s="62"/>
      <c r="T7" s="1"/>
      <c r="U7" s="1"/>
      <c r="V7" s="1"/>
    </row>
    <row r="8" spans="2:22" x14ac:dyDescent="0.25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62"/>
      <c r="T8" s="1"/>
      <c r="U8" s="1"/>
      <c r="V8" s="1"/>
    </row>
    <row r="9" spans="2:22" ht="15.75" x14ac:dyDescent="0.25">
      <c r="B9" s="6">
        <v>1</v>
      </c>
      <c r="C9" s="28" t="s">
        <v>197</v>
      </c>
      <c r="D9" s="16" t="s">
        <v>167</v>
      </c>
      <c r="E9" s="17"/>
      <c r="F9" s="17"/>
      <c r="G9" s="17"/>
      <c r="H9" s="17"/>
      <c r="I9" s="18"/>
      <c r="J9" s="4">
        <v>90</v>
      </c>
      <c r="K9" s="4">
        <v>80</v>
      </c>
      <c r="L9" s="4">
        <v>70</v>
      </c>
      <c r="M9" s="4">
        <v>85</v>
      </c>
      <c r="N9" s="4">
        <v>0</v>
      </c>
      <c r="O9" s="4">
        <v>0</v>
      </c>
      <c r="P9" s="4">
        <v>0</v>
      </c>
      <c r="Q9" s="22">
        <f>SUM(J9:M9)/4</f>
        <v>81.25</v>
      </c>
      <c r="S9" s="62"/>
      <c r="T9" s="1"/>
      <c r="U9" s="1"/>
      <c r="V9" s="1"/>
    </row>
    <row r="10" spans="2:22" ht="15.75" x14ac:dyDescent="0.25">
      <c r="B10" s="6">
        <f>B9+1</f>
        <v>2</v>
      </c>
      <c r="C10" t="s">
        <v>198</v>
      </c>
      <c r="D10" s="19" t="s">
        <v>190</v>
      </c>
      <c r="E10" s="20"/>
      <c r="F10" s="20"/>
      <c r="G10" s="20"/>
      <c r="H10" s="20"/>
      <c r="I10" s="21"/>
      <c r="J10" s="4" t="s">
        <v>78</v>
      </c>
      <c r="K10" s="4" t="s">
        <v>78</v>
      </c>
      <c r="L10" s="4" t="s">
        <v>78</v>
      </c>
      <c r="M10" s="4" t="s">
        <v>78</v>
      </c>
      <c r="N10" s="4">
        <v>0</v>
      </c>
      <c r="O10" s="4">
        <v>0</v>
      </c>
      <c r="P10" s="4">
        <v>0</v>
      </c>
      <c r="Q10" s="22">
        <f t="shared" ref="Q10:Q32" si="0">SUM(J10:M10)/4</f>
        <v>0</v>
      </c>
      <c r="S10" s="62"/>
      <c r="T10" s="1"/>
      <c r="U10" s="1"/>
      <c r="V10" s="1"/>
    </row>
    <row r="11" spans="2:22" ht="15.75" x14ac:dyDescent="0.25">
      <c r="B11" s="6">
        <f t="shared" ref="B11:B53" si="1">B10+1</f>
        <v>3</v>
      </c>
      <c r="C11" t="s">
        <v>199</v>
      </c>
      <c r="D11" s="16" t="s">
        <v>168</v>
      </c>
      <c r="E11" s="17"/>
      <c r="F11" s="17"/>
      <c r="G11" s="17"/>
      <c r="H11" s="17"/>
      <c r="I11" s="18"/>
      <c r="J11" s="4">
        <v>70</v>
      </c>
      <c r="K11" s="4">
        <v>70</v>
      </c>
      <c r="L11" s="4">
        <v>70</v>
      </c>
      <c r="M11" s="4">
        <v>75</v>
      </c>
      <c r="N11" s="4">
        <v>0</v>
      </c>
      <c r="O11" s="4">
        <v>0</v>
      </c>
      <c r="P11" s="4">
        <v>0</v>
      </c>
      <c r="Q11" s="22">
        <f t="shared" si="0"/>
        <v>71.25</v>
      </c>
      <c r="S11" s="62"/>
      <c r="T11" s="1"/>
      <c r="U11" s="1"/>
      <c r="V11" s="1"/>
    </row>
    <row r="12" spans="2:22" ht="15.75" x14ac:dyDescent="0.25">
      <c r="B12" s="6">
        <f t="shared" si="1"/>
        <v>4</v>
      </c>
      <c r="C12" t="s">
        <v>200</v>
      </c>
      <c r="D12" s="50" t="s">
        <v>169</v>
      </c>
      <c r="E12" s="51"/>
      <c r="F12" s="51"/>
      <c r="G12" s="51"/>
      <c r="H12" s="51"/>
      <c r="I12" s="52"/>
      <c r="J12" s="4">
        <v>80</v>
      </c>
      <c r="K12" s="4">
        <v>75</v>
      </c>
      <c r="L12" s="4">
        <v>70</v>
      </c>
      <c r="M12" s="4">
        <v>85</v>
      </c>
      <c r="N12" s="4">
        <v>0</v>
      </c>
      <c r="O12" s="4">
        <v>0</v>
      </c>
      <c r="P12" s="4">
        <v>0</v>
      </c>
      <c r="Q12" s="22">
        <f t="shared" si="0"/>
        <v>77.5</v>
      </c>
      <c r="S12" s="62"/>
      <c r="T12" s="1"/>
      <c r="U12" s="1"/>
      <c r="V12" s="1"/>
    </row>
    <row r="13" spans="2:22" ht="15.75" x14ac:dyDescent="0.25">
      <c r="B13" s="6">
        <f t="shared" si="1"/>
        <v>5</v>
      </c>
      <c r="C13" t="s">
        <v>201</v>
      </c>
      <c r="D13" s="50" t="s">
        <v>170</v>
      </c>
      <c r="E13" s="51"/>
      <c r="F13" s="51"/>
      <c r="G13" s="51"/>
      <c r="H13" s="51"/>
      <c r="I13" s="52"/>
      <c r="J13" s="4" t="s">
        <v>78</v>
      </c>
      <c r="K13" s="4">
        <v>75</v>
      </c>
      <c r="L13" s="4" t="s">
        <v>78</v>
      </c>
      <c r="M13" s="4">
        <v>85</v>
      </c>
      <c r="N13" s="4">
        <v>0</v>
      </c>
      <c r="O13" s="4">
        <v>0</v>
      </c>
      <c r="P13" s="4">
        <v>0</v>
      </c>
      <c r="Q13" s="22">
        <f t="shared" si="0"/>
        <v>40</v>
      </c>
      <c r="S13" s="62"/>
      <c r="T13" s="1"/>
      <c r="U13" s="1"/>
      <c r="V13" s="1"/>
    </row>
    <row r="14" spans="2:22" ht="15.75" x14ac:dyDescent="0.25">
      <c r="B14" s="6">
        <f t="shared" si="1"/>
        <v>6</v>
      </c>
      <c r="C14" t="s">
        <v>202</v>
      </c>
      <c r="D14" s="50" t="s">
        <v>171</v>
      </c>
      <c r="E14" s="51"/>
      <c r="F14" s="51"/>
      <c r="G14" s="51"/>
      <c r="H14" s="51"/>
      <c r="I14" s="52"/>
      <c r="J14" s="4">
        <v>70</v>
      </c>
      <c r="K14" s="4" t="s">
        <v>78</v>
      </c>
      <c r="L14" s="4" t="s">
        <v>78</v>
      </c>
      <c r="M14" s="4" t="s">
        <v>78</v>
      </c>
      <c r="N14" s="4">
        <v>0</v>
      </c>
      <c r="O14" s="4">
        <v>0</v>
      </c>
      <c r="P14" s="4">
        <v>0</v>
      </c>
      <c r="Q14" s="22">
        <f t="shared" si="0"/>
        <v>17.5</v>
      </c>
      <c r="S14" s="62"/>
      <c r="T14" s="1"/>
      <c r="U14" s="1"/>
      <c r="V14" s="1"/>
    </row>
    <row r="15" spans="2:22" ht="15.75" x14ac:dyDescent="0.25">
      <c r="B15" s="6">
        <f t="shared" si="1"/>
        <v>7</v>
      </c>
      <c r="C15" t="s">
        <v>203</v>
      </c>
      <c r="D15" s="50" t="s">
        <v>172</v>
      </c>
      <c r="E15" s="51"/>
      <c r="F15" s="51"/>
      <c r="G15" s="51"/>
      <c r="H15" s="51"/>
      <c r="I15" s="52"/>
      <c r="J15" s="4">
        <v>70</v>
      </c>
      <c r="K15" s="4">
        <v>80</v>
      </c>
      <c r="L15" s="4">
        <v>70</v>
      </c>
      <c r="M15" s="4">
        <v>70</v>
      </c>
      <c r="N15" s="4">
        <v>0</v>
      </c>
      <c r="O15" s="4">
        <v>0</v>
      </c>
      <c r="P15" s="4">
        <v>0</v>
      </c>
      <c r="Q15" s="22">
        <f t="shared" si="0"/>
        <v>72.5</v>
      </c>
      <c r="S15" s="62"/>
      <c r="T15" s="1"/>
      <c r="U15" s="1"/>
      <c r="V15" s="1"/>
    </row>
    <row r="16" spans="2:22" ht="15.75" x14ac:dyDescent="0.25">
      <c r="B16" s="6">
        <f t="shared" si="1"/>
        <v>8</v>
      </c>
      <c r="C16" t="s">
        <v>204</v>
      </c>
      <c r="D16" s="50" t="s">
        <v>173</v>
      </c>
      <c r="E16" s="51"/>
      <c r="F16" s="51"/>
      <c r="G16" s="51"/>
      <c r="H16" s="51"/>
      <c r="I16" s="52"/>
      <c r="J16" s="4">
        <v>70</v>
      </c>
      <c r="K16" s="4">
        <v>80</v>
      </c>
      <c r="L16" s="4">
        <v>70</v>
      </c>
      <c r="M16" s="4" t="s">
        <v>78</v>
      </c>
      <c r="N16" s="4">
        <v>0</v>
      </c>
      <c r="O16" s="4">
        <v>0</v>
      </c>
      <c r="P16" s="4">
        <v>0</v>
      </c>
      <c r="Q16" s="22">
        <f t="shared" si="0"/>
        <v>55</v>
      </c>
      <c r="S16" s="62"/>
      <c r="T16" s="1"/>
      <c r="U16" s="1"/>
      <c r="V16" s="1"/>
    </row>
    <row r="17" spans="2:22" ht="15.75" x14ac:dyDescent="0.25">
      <c r="B17" s="6">
        <f t="shared" si="1"/>
        <v>9</v>
      </c>
      <c r="C17" t="s">
        <v>205</v>
      </c>
      <c r="D17" s="50" t="s">
        <v>174</v>
      </c>
      <c r="E17" s="51"/>
      <c r="F17" s="51"/>
      <c r="G17" s="51"/>
      <c r="H17" s="51"/>
      <c r="I17" s="52"/>
      <c r="J17" s="4" t="s">
        <v>78</v>
      </c>
      <c r="K17" s="4" t="s">
        <v>78</v>
      </c>
      <c r="L17" s="4" t="s">
        <v>78</v>
      </c>
      <c r="M17" s="4" t="s">
        <v>78</v>
      </c>
      <c r="N17" s="4">
        <v>0</v>
      </c>
      <c r="O17" s="4">
        <v>0</v>
      </c>
      <c r="P17" s="4">
        <v>0</v>
      </c>
      <c r="Q17" s="22">
        <f t="shared" si="0"/>
        <v>0</v>
      </c>
      <c r="S17" s="62"/>
      <c r="T17" s="1"/>
      <c r="U17" s="1"/>
      <c r="V17" s="1"/>
    </row>
    <row r="18" spans="2:22" ht="15.75" x14ac:dyDescent="0.25">
      <c r="B18" s="6">
        <f t="shared" si="1"/>
        <v>10</v>
      </c>
      <c r="C18" t="s">
        <v>206</v>
      </c>
      <c r="D18" s="50" t="s">
        <v>175</v>
      </c>
      <c r="E18" s="51"/>
      <c r="F18" s="51"/>
      <c r="G18" s="51"/>
      <c r="H18" s="51"/>
      <c r="I18" s="52"/>
      <c r="J18" s="4">
        <v>80</v>
      </c>
      <c r="K18" s="4" t="s">
        <v>78</v>
      </c>
      <c r="L18" s="4">
        <v>70</v>
      </c>
      <c r="M18" s="4">
        <v>70</v>
      </c>
      <c r="N18" s="4">
        <v>0</v>
      </c>
      <c r="O18" s="4">
        <v>0</v>
      </c>
      <c r="P18" s="4">
        <v>0</v>
      </c>
      <c r="Q18" s="22">
        <f t="shared" si="0"/>
        <v>55</v>
      </c>
      <c r="S18" s="62"/>
      <c r="T18" s="1"/>
      <c r="U18" s="1"/>
      <c r="V18" s="1"/>
    </row>
    <row r="19" spans="2:22" ht="15.75" x14ac:dyDescent="0.25">
      <c r="B19" s="6">
        <f t="shared" si="1"/>
        <v>11</v>
      </c>
      <c r="C19" t="s">
        <v>207</v>
      </c>
      <c r="D19" s="50" t="s">
        <v>176</v>
      </c>
      <c r="E19" s="51"/>
      <c r="F19" s="51"/>
      <c r="G19" s="51"/>
      <c r="H19" s="51"/>
      <c r="I19" s="52"/>
      <c r="J19" s="4">
        <v>80</v>
      </c>
      <c r="K19" s="4">
        <v>80</v>
      </c>
      <c r="L19" s="4">
        <v>70</v>
      </c>
      <c r="M19" s="4">
        <v>80</v>
      </c>
      <c r="N19" s="4">
        <v>0</v>
      </c>
      <c r="O19" s="4">
        <v>0</v>
      </c>
      <c r="P19" s="4">
        <v>0</v>
      </c>
      <c r="Q19" s="22">
        <f t="shared" si="0"/>
        <v>77.5</v>
      </c>
      <c r="S19" s="62"/>
      <c r="T19" s="1"/>
      <c r="U19" s="1"/>
      <c r="V19" s="1"/>
    </row>
    <row r="20" spans="2:22" ht="15.75" x14ac:dyDescent="0.25">
      <c r="B20" s="6">
        <f t="shared" si="1"/>
        <v>12</v>
      </c>
      <c r="C20" t="s">
        <v>208</v>
      </c>
      <c r="D20" s="50" t="s">
        <v>177</v>
      </c>
      <c r="E20" s="51"/>
      <c r="F20" s="51"/>
      <c r="G20" s="51"/>
      <c r="H20" s="51"/>
      <c r="I20" s="52"/>
      <c r="J20" s="4">
        <v>80</v>
      </c>
      <c r="K20" s="4">
        <v>75</v>
      </c>
      <c r="L20" s="4">
        <v>90</v>
      </c>
      <c r="M20" s="4">
        <v>85</v>
      </c>
      <c r="N20" s="4">
        <v>0</v>
      </c>
      <c r="O20" s="4">
        <v>0</v>
      </c>
      <c r="P20" s="4">
        <v>0</v>
      </c>
      <c r="Q20" s="22">
        <f t="shared" si="0"/>
        <v>82.5</v>
      </c>
      <c r="S20" s="62"/>
      <c r="T20" s="1"/>
      <c r="U20" s="1"/>
      <c r="V20" s="1"/>
    </row>
    <row r="21" spans="2:22" ht="15.75" x14ac:dyDescent="0.25">
      <c r="B21" s="6">
        <f t="shared" si="1"/>
        <v>13</v>
      </c>
      <c r="C21" t="s">
        <v>209</v>
      </c>
      <c r="D21" s="50" t="s">
        <v>178</v>
      </c>
      <c r="E21" s="51"/>
      <c r="F21" s="51"/>
      <c r="G21" s="51"/>
      <c r="H21" s="51"/>
      <c r="I21" s="52"/>
      <c r="J21" s="4" t="s">
        <v>78</v>
      </c>
      <c r="K21" s="4">
        <v>70</v>
      </c>
      <c r="L21" s="4">
        <v>70</v>
      </c>
      <c r="M21" s="4">
        <v>80</v>
      </c>
      <c r="N21" s="4">
        <v>0</v>
      </c>
      <c r="O21" s="4">
        <v>0</v>
      </c>
      <c r="P21" s="4">
        <v>0</v>
      </c>
      <c r="Q21" s="22">
        <f t="shared" si="0"/>
        <v>55</v>
      </c>
      <c r="S21" s="62"/>
      <c r="T21" s="1"/>
      <c r="U21" s="1"/>
      <c r="V21" s="1"/>
    </row>
    <row r="22" spans="2:22" x14ac:dyDescent="0.25">
      <c r="B22" s="6">
        <f t="shared" si="1"/>
        <v>14</v>
      </c>
      <c r="C22" t="s">
        <v>210</v>
      </c>
      <c r="D22" s="53" t="s">
        <v>179</v>
      </c>
      <c r="E22" s="54"/>
      <c r="F22" s="54"/>
      <c r="G22" s="54"/>
      <c r="H22" s="54"/>
      <c r="I22" s="55"/>
      <c r="J22" s="4">
        <v>80</v>
      </c>
      <c r="K22" s="4">
        <v>80</v>
      </c>
      <c r="L22" s="4" t="s">
        <v>78</v>
      </c>
      <c r="M22" s="4" t="s">
        <v>78</v>
      </c>
      <c r="N22" s="4">
        <v>0</v>
      </c>
      <c r="O22" s="4">
        <v>0</v>
      </c>
      <c r="P22" s="4">
        <v>0</v>
      </c>
      <c r="Q22" s="22">
        <f t="shared" si="0"/>
        <v>40</v>
      </c>
      <c r="S22" s="62"/>
      <c r="T22" s="1"/>
      <c r="U22" s="1"/>
      <c r="V22" s="1"/>
    </row>
    <row r="23" spans="2:22" ht="15.75" x14ac:dyDescent="0.25">
      <c r="B23" s="6">
        <f t="shared" si="1"/>
        <v>15</v>
      </c>
      <c r="C23" t="s">
        <v>211</v>
      </c>
      <c r="D23" s="50" t="s">
        <v>180</v>
      </c>
      <c r="E23" s="51"/>
      <c r="F23" s="51"/>
      <c r="G23" s="51"/>
      <c r="H23" s="51"/>
      <c r="I23" s="52"/>
      <c r="J23" s="4">
        <v>100</v>
      </c>
      <c r="K23" s="4">
        <v>75</v>
      </c>
      <c r="L23" s="4">
        <v>100</v>
      </c>
      <c r="M23" s="4">
        <v>85</v>
      </c>
      <c r="N23" s="4">
        <v>0</v>
      </c>
      <c r="O23" s="4">
        <v>0</v>
      </c>
      <c r="P23" s="4">
        <v>0</v>
      </c>
      <c r="Q23" s="22">
        <f t="shared" si="0"/>
        <v>90</v>
      </c>
      <c r="S23" s="62"/>
      <c r="T23" s="1"/>
      <c r="U23" s="1"/>
      <c r="V23" s="1"/>
    </row>
    <row r="24" spans="2:22" ht="15.75" x14ac:dyDescent="0.25">
      <c r="B24" s="6">
        <f t="shared" si="1"/>
        <v>16</v>
      </c>
      <c r="C24" t="s">
        <v>212</v>
      </c>
      <c r="D24" s="50" t="s">
        <v>181</v>
      </c>
      <c r="E24" s="51"/>
      <c r="F24" s="51"/>
      <c r="G24" s="51"/>
      <c r="H24" s="51"/>
      <c r="I24" s="52"/>
      <c r="J24" s="4">
        <v>80</v>
      </c>
      <c r="K24" s="4">
        <v>80</v>
      </c>
      <c r="L24" s="4">
        <v>70</v>
      </c>
      <c r="M24" s="4">
        <v>75</v>
      </c>
      <c r="N24" s="4">
        <v>0</v>
      </c>
      <c r="O24" s="4">
        <v>0</v>
      </c>
      <c r="P24" s="4">
        <v>0</v>
      </c>
      <c r="Q24" s="22">
        <f t="shared" si="0"/>
        <v>76.25</v>
      </c>
      <c r="S24" s="62"/>
      <c r="T24" s="1"/>
      <c r="U24" s="1"/>
      <c r="V24" s="1"/>
    </row>
    <row r="25" spans="2:22" ht="15.75" x14ac:dyDescent="0.25">
      <c r="B25" s="6">
        <f t="shared" si="1"/>
        <v>17</v>
      </c>
      <c r="C25" t="s">
        <v>213</v>
      </c>
      <c r="D25" s="50" t="s">
        <v>182</v>
      </c>
      <c r="E25" s="51"/>
      <c r="F25" s="51"/>
      <c r="G25" s="51"/>
      <c r="H25" s="51"/>
      <c r="I25" s="52"/>
      <c r="J25" s="4">
        <v>70</v>
      </c>
      <c r="K25" s="4">
        <v>80</v>
      </c>
      <c r="L25" s="4" t="s">
        <v>78</v>
      </c>
      <c r="M25" s="4" t="s">
        <v>78</v>
      </c>
      <c r="N25" s="4">
        <v>0</v>
      </c>
      <c r="O25" s="4">
        <v>0</v>
      </c>
      <c r="P25" s="4">
        <v>0</v>
      </c>
      <c r="Q25" s="22">
        <f t="shared" si="0"/>
        <v>37.5</v>
      </c>
      <c r="S25" s="63"/>
      <c r="U25" s="1"/>
      <c r="V25" s="1"/>
    </row>
    <row r="26" spans="2:22" ht="15.75" x14ac:dyDescent="0.25">
      <c r="B26" s="6">
        <f t="shared" si="1"/>
        <v>18</v>
      </c>
      <c r="C26" t="s">
        <v>214</v>
      </c>
      <c r="D26" s="50" t="s">
        <v>183</v>
      </c>
      <c r="E26" s="51"/>
      <c r="F26" s="51"/>
      <c r="G26" s="51"/>
      <c r="H26" s="51"/>
      <c r="I26" s="52"/>
      <c r="J26" s="4" t="s">
        <v>78</v>
      </c>
      <c r="K26" s="4">
        <v>75</v>
      </c>
      <c r="L26" s="4" t="s">
        <v>78</v>
      </c>
      <c r="M26" s="4" t="s">
        <v>78</v>
      </c>
      <c r="N26" s="4">
        <v>0</v>
      </c>
      <c r="O26" s="4">
        <v>0</v>
      </c>
      <c r="P26" s="4">
        <v>0</v>
      </c>
      <c r="Q26" s="22">
        <f t="shared" si="0"/>
        <v>18.75</v>
      </c>
      <c r="U26" s="1"/>
    </row>
    <row r="27" spans="2:22" ht="15.75" x14ac:dyDescent="0.25">
      <c r="B27" s="6">
        <f t="shared" si="1"/>
        <v>19</v>
      </c>
      <c r="C27" t="s">
        <v>215</v>
      </c>
      <c r="D27" s="50" t="s">
        <v>184</v>
      </c>
      <c r="E27" s="51"/>
      <c r="F27" s="51"/>
      <c r="G27" s="51"/>
      <c r="H27" s="51"/>
      <c r="I27" s="52"/>
      <c r="J27" s="4">
        <v>80</v>
      </c>
      <c r="K27" s="4" t="s">
        <v>78</v>
      </c>
      <c r="L27" s="4">
        <v>70</v>
      </c>
      <c r="M27" s="4">
        <v>70</v>
      </c>
      <c r="N27" s="4">
        <v>0</v>
      </c>
      <c r="O27" s="4">
        <v>0</v>
      </c>
      <c r="P27" s="4">
        <v>0</v>
      </c>
      <c r="Q27" s="22">
        <f t="shared" si="0"/>
        <v>55</v>
      </c>
      <c r="U27" s="1"/>
    </row>
    <row r="28" spans="2:22" ht="15.75" x14ac:dyDescent="0.25">
      <c r="B28" s="6">
        <f t="shared" si="1"/>
        <v>20</v>
      </c>
      <c r="C28" t="s">
        <v>95</v>
      </c>
      <c r="D28" s="50" t="s">
        <v>185</v>
      </c>
      <c r="E28" s="51"/>
      <c r="F28" s="51"/>
      <c r="G28" s="51"/>
      <c r="H28" s="51"/>
      <c r="I28" s="52"/>
      <c r="J28" s="4" t="s">
        <v>78</v>
      </c>
      <c r="K28" s="4">
        <v>80</v>
      </c>
      <c r="L28" s="4">
        <v>70</v>
      </c>
      <c r="M28" s="4" t="s">
        <v>78</v>
      </c>
      <c r="N28" s="4">
        <v>0</v>
      </c>
      <c r="O28" s="4">
        <v>0</v>
      </c>
      <c r="P28" s="4">
        <v>0</v>
      </c>
      <c r="Q28" s="22">
        <f t="shared" si="0"/>
        <v>37.5</v>
      </c>
      <c r="U28" s="1"/>
    </row>
    <row r="29" spans="2:22" ht="15.75" x14ac:dyDescent="0.25">
      <c r="B29" s="6">
        <f t="shared" si="1"/>
        <v>21</v>
      </c>
      <c r="C29" t="s">
        <v>216</v>
      </c>
      <c r="D29" s="50" t="s">
        <v>186</v>
      </c>
      <c r="E29" s="51"/>
      <c r="F29" s="51"/>
      <c r="G29" s="51"/>
      <c r="H29" s="51"/>
      <c r="I29" s="52"/>
      <c r="J29" s="4">
        <v>70</v>
      </c>
      <c r="K29" s="4" t="s">
        <v>78</v>
      </c>
      <c r="L29" s="4">
        <v>70</v>
      </c>
      <c r="M29" s="4">
        <v>75</v>
      </c>
      <c r="N29" s="4">
        <v>0</v>
      </c>
      <c r="O29" s="4">
        <v>0</v>
      </c>
      <c r="P29" s="4">
        <v>0</v>
      </c>
      <c r="Q29" s="22">
        <f t="shared" si="0"/>
        <v>53.75</v>
      </c>
      <c r="U29" s="1"/>
    </row>
    <row r="30" spans="2:22" ht="15.75" x14ac:dyDescent="0.25">
      <c r="B30" s="6">
        <f t="shared" si="1"/>
        <v>22</v>
      </c>
      <c r="C30" t="s">
        <v>217</v>
      </c>
      <c r="D30" s="50" t="s">
        <v>187</v>
      </c>
      <c r="E30" s="51"/>
      <c r="F30" s="51"/>
      <c r="G30" s="51"/>
      <c r="H30" s="51"/>
      <c r="I30" s="52"/>
      <c r="J30" s="4">
        <v>100</v>
      </c>
      <c r="K30" s="4">
        <v>70</v>
      </c>
      <c r="L30" s="4">
        <v>70</v>
      </c>
      <c r="M30" s="4">
        <v>75</v>
      </c>
      <c r="N30" s="4">
        <v>0</v>
      </c>
      <c r="O30" s="4">
        <v>0</v>
      </c>
      <c r="P30" s="4">
        <v>0</v>
      </c>
      <c r="Q30" s="22">
        <f t="shared" si="0"/>
        <v>78.75</v>
      </c>
      <c r="U30" s="1"/>
    </row>
    <row r="31" spans="2:22" x14ac:dyDescent="0.25">
      <c r="B31" s="6">
        <f t="shared" si="1"/>
        <v>23</v>
      </c>
      <c r="C31" t="s">
        <v>218</v>
      </c>
      <c r="D31" s="53" t="s">
        <v>188</v>
      </c>
      <c r="E31" s="54"/>
      <c r="F31" s="54"/>
      <c r="G31" s="54"/>
      <c r="H31" s="54"/>
      <c r="I31" s="55"/>
      <c r="J31" s="4" t="s">
        <v>78</v>
      </c>
      <c r="K31" s="4" t="s">
        <v>78</v>
      </c>
      <c r="L31" s="4" t="s">
        <v>78</v>
      </c>
      <c r="M31" s="4" t="s">
        <v>78</v>
      </c>
      <c r="N31" s="4">
        <v>0</v>
      </c>
      <c r="O31" s="4">
        <v>0</v>
      </c>
      <c r="P31" s="4">
        <v>0</v>
      </c>
      <c r="Q31" s="22">
        <f t="shared" si="0"/>
        <v>0</v>
      </c>
    </row>
    <row r="32" spans="2:22" ht="15.75" x14ac:dyDescent="0.25">
      <c r="B32" s="6">
        <f t="shared" si="1"/>
        <v>24</v>
      </c>
      <c r="C32" t="s">
        <v>219</v>
      </c>
      <c r="D32" s="50" t="s">
        <v>189</v>
      </c>
      <c r="E32" s="51"/>
      <c r="F32" s="51"/>
      <c r="G32" s="51"/>
      <c r="H32" s="51"/>
      <c r="I32" s="52"/>
      <c r="J32" s="4">
        <v>100</v>
      </c>
      <c r="K32" s="4">
        <v>70</v>
      </c>
      <c r="L32" s="4">
        <v>80</v>
      </c>
      <c r="M32" s="4">
        <v>75</v>
      </c>
      <c r="N32" s="4">
        <v>0</v>
      </c>
      <c r="O32" s="4">
        <v>0</v>
      </c>
      <c r="P32" s="4">
        <v>0</v>
      </c>
      <c r="Q32" s="22">
        <f t="shared" si="0"/>
        <v>81.25</v>
      </c>
    </row>
    <row r="33" spans="2:17" x14ac:dyDescent="0.25">
      <c r="B33" s="6">
        <f t="shared" si="1"/>
        <v>25</v>
      </c>
      <c r="J33" s="4"/>
      <c r="K33" s="4"/>
      <c r="L33" s="4"/>
      <c r="M33" s="4"/>
      <c r="N33" s="4"/>
      <c r="O33" s="4"/>
      <c r="P33" s="4"/>
      <c r="Q33" s="22"/>
    </row>
    <row r="34" spans="2:17" ht="15.75" x14ac:dyDescent="0.25">
      <c r="B34" s="6">
        <f t="shared" si="1"/>
        <v>26</v>
      </c>
      <c r="D34" s="50"/>
      <c r="E34" s="51"/>
      <c r="F34" s="51"/>
      <c r="G34" s="51"/>
      <c r="H34" s="51"/>
      <c r="I34" s="52"/>
      <c r="J34" s="4"/>
      <c r="K34" s="4"/>
      <c r="L34" s="4"/>
      <c r="M34" s="4"/>
      <c r="N34" s="4"/>
      <c r="O34" s="4"/>
      <c r="P34" s="4"/>
      <c r="Q34" s="22"/>
    </row>
    <row r="35" spans="2:17" ht="15.75" x14ac:dyDescent="0.25">
      <c r="B35" s="6">
        <f t="shared" si="1"/>
        <v>27</v>
      </c>
      <c r="D35" s="50"/>
      <c r="E35" s="51"/>
      <c r="F35" s="51"/>
      <c r="G35" s="51"/>
      <c r="H35" s="51"/>
      <c r="I35" s="52"/>
      <c r="J35" s="4"/>
      <c r="K35" s="4"/>
      <c r="L35" s="4"/>
      <c r="M35" s="4"/>
      <c r="N35" s="4"/>
      <c r="O35" s="4"/>
      <c r="P35" s="4"/>
      <c r="Q35" s="22"/>
    </row>
    <row r="36" spans="2:17" x14ac:dyDescent="0.25">
      <c r="B36" s="6">
        <f t="shared" si="1"/>
        <v>28</v>
      </c>
      <c r="C36" s="6"/>
      <c r="J36" s="4"/>
      <c r="K36" s="4"/>
      <c r="L36" s="4"/>
      <c r="M36" s="4"/>
      <c r="N36" s="4"/>
      <c r="O36" s="4"/>
      <c r="P36" s="4"/>
      <c r="Q36" s="22"/>
    </row>
    <row r="37" spans="2:17" ht="15.75" x14ac:dyDescent="0.25">
      <c r="B37" s="6">
        <f t="shared" si="1"/>
        <v>29</v>
      </c>
      <c r="C37" s="6"/>
      <c r="D37" s="56"/>
      <c r="E37" s="57"/>
      <c r="F37" s="57"/>
      <c r="G37" s="57"/>
      <c r="H37" s="57"/>
      <c r="I37" s="58"/>
      <c r="J37" s="4"/>
      <c r="K37" s="4"/>
      <c r="L37" s="4"/>
      <c r="M37" s="4"/>
      <c r="N37" s="4"/>
      <c r="O37" s="4"/>
      <c r="P37" s="4"/>
      <c r="Q37" s="22"/>
    </row>
    <row r="38" spans="2:17" x14ac:dyDescent="0.25">
      <c r="B38" s="6">
        <f t="shared" si="1"/>
        <v>30</v>
      </c>
      <c r="C38" s="6"/>
      <c r="J38" s="4"/>
      <c r="K38" s="4"/>
      <c r="L38" s="4"/>
      <c r="M38" s="4"/>
      <c r="N38" s="4"/>
      <c r="O38" s="4"/>
      <c r="P38" s="4"/>
      <c r="Q38" s="22"/>
    </row>
    <row r="39" spans="2:17" x14ac:dyDescent="0.25">
      <c r="B39" s="6">
        <f t="shared" si="1"/>
        <v>31</v>
      </c>
      <c r="C39" s="6"/>
      <c r="J39" s="4"/>
      <c r="K39" s="4"/>
      <c r="L39" s="4"/>
      <c r="M39" s="4"/>
      <c r="N39" s="4"/>
      <c r="O39" s="4"/>
      <c r="P39" s="4"/>
      <c r="Q39" s="22"/>
    </row>
    <row r="40" spans="2:17" x14ac:dyDescent="0.25">
      <c r="B40" s="6">
        <f t="shared" si="1"/>
        <v>32</v>
      </c>
      <c r="C40" s="6"/>
      <c r="J40" s="4"/>
      <c r="K40" s="4"/>
      <c r="L40" s="4"/>
      <c r="M40" s="4"/>
      <c r="N40" s="4"/>
      <c r="O40" s="4"/>
      <c r="P40" s="4"/>
      <c r="Q40" s="22"/>
    </row>
    <row r="41" spans="2:17" x14ac:dyDescent="0.25">
      <c r="B41" s="6">
        <f t="shared" si="1"/>
        <v>33</v>
      </c>
      <c r="C41" s="6"/>
      <c r="J41" s="4"/>
      <c r="K41" s="4"/>
      <c r="L41" s="4"/>
      <c r="M41" s="4"/>
      <c r="N41" s="4"/>
      <c r="O41" s="4"/>
      <c r="P41" s="4"/>
      <c r="Q41" s="22"/>
    </row>
    <row r="42" spans="2:17" x14ac:dyDescent="0.25">
      <c r="B42" s="6">
        <f t="shared" si="1"/>
        <v>34</v>
      </c>
      <c r="C42" s="6"/>
      <c r="J42" s="4"/>
      <c r="K42" s="4"/>
      <c r="L42" s="4"/>
      <c r="M42" s="4"/>
      <c r="N42" s="4"/>
      <c r="O42" s="4"/>
      <c r="P42" s="4"/>
      <c r="Q42" s="22"/>
    </row>
    <row r="43" spans="2:17" ht="15.75" x14ac:dyDescent="0.25">
      <c r="B43" s="6">
        <f t="shared" si="1"/>
        <v>35</v>
      </c>
      <c r="C43" s="6"/>
      <c r="D43" s="50"/>
      <c r="E43" s="51"/>
      <c r="F43" s="51"/>
      <c r="G43" s="51"/>
      <c r="H43" s="51"/>
      <c r="I43" s="52"/>
      <c r="J43" s="4"/>
      <c r="K43" s="4"/>
      <c r="L43" s="4"/>
      <c r="M43" s="4"/>
      <c r="N43" s="4"/>
      <c r="O43" s="4"/>
      <c r="P43" s="4"/>
      <c r="Q43" s="22"/>
    </row>
    <row r="44" spans="2:17" ht="15.75" x14ac:dyDescent="0.25">
      <c r="B44" s="6">
        <f t="shared" si="1"/>
        <v>36</v>
      </c>
      <c r="C44" s="6"/>
      <c r="D44" s="50"/>
      <c r="E44" s="51"/>
      <c r="F44" s="51"/>
      <c r="G44" s="51"/>
      <c r="H44" s="51"/>
      <c r="I44" s="52"/>
      <c r="J44" s="4"/>
      <c r="K44" s="4"/>
      <c r="L44" s="4"/>
      <c r="M44" s="4"/>
      <c r="N44" s="4"/>
      <c r="O44" s="4"/>
      <c r="P44" s="4"/>
      <c r="Q44" s="22"/>
    </row>
    <row r="45" spans="2:17" ht="15.75" x14ac:dyDescent="0.25">
      <c r="B45" s="6">
        <f t="shared" si="1"/>
        <v>37</v>
      </c>
      <c r="C45" s="7"/>
      <c r="D45" s="50"/>
      <c r="E45" s="51"/>
      <c r="F45" s="51"/>
      <c r="G45" s="51"/>
      <c r="H45" s="51"/>
      <c r="I45" s="52"/>
      <c r="J45" s="4"/>
      <c r="K45" s="4"/>
      <c r="L45" s="4"/>
      <c r="M45" s="4"/>
      <c r="N45" s="4"/>
      <c r="O45" s="4"/>
      <c r="P45" s="4"/>
      <c r="Q45" s="22"/>
    </row>
    <row r="46" spans="2:17" ht="15.75" x14ac:dyDescent="0.25">
      <c r="B46" s="6">
        <f t="shared" si="1"/>
        <v>38</v>
      </c>
      <c r="C46" s="7"/>
      <c r="D46" s="50"/>
      <c r="E46" s="51"/>
      <c r="F46" s="51"/>
      <c r="G46" s="51"/>
      <c r="H46" s="51"/>
      <c r="I46" s="52"/>
      <c r="J46" s="4"/>
      <c r="K46" s="4"/>
      <c r="L46" s="4"/>
      <c r="M46" s="4"/>
      <c r="N46" s="4"/>
      <c r="O46" s="4"/>
      <c r="P46" s="4"/>
      <c r="Q46" s="22"/>
    </row>
    <row r="47" spans="2:17" x14ac:dyDescent="0.2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22"/>
    </row>
    <row r="48" spans="2:17" x14ac:dyDescent="0.2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22"/>
    </row>
    <row r="49" spans="2:17" x14ac:dyDescent="0.2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22"/>
    </row>
    <row r="50" spans="2:17" x14ac:dyDescent="0.2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22"/>
    </row>
    <row r="51" spans="2:17" x14ac:dyDescent="0.2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22"/>
    </row>
    <row r="52" spans="2:17" x14ac:dyDescent="0.2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22"/>
    </row>
    <row r="53" spans="2:17" x14ac:dyDescent="0.2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22"/>
    </row>
    <row r="54" spans="2:17" x14ac:dyDescent="0.25">
      <c r="C54" s="34"/>
      <c r="D54" s="34"/>
      <c r="E54" s="1"/>
      <c r="H54" s="46" t="s">
        <v>19</v>
      </c>
      <c r="I54" s="46"/>
      <c r="J54" s="10">
        <f>COUNTIF(J9:J53,"&gt;=70")</f>
        <v>17</v>
      </c>
      <c r="K54" s="10">
        <v>17</v>
      </c>
      <c r="L54" s="10">
        <v>16</v>
      </c>
      <c r="M54" s="10">
        <v>15</v>
      </c>
      <c r="N54" s="10"/>
      <c r="O54" s="10"/>
      <c r="P54" s="10"/>
      <c r="Q54" s="14"/>
    </row>
    <row r="55" spans="2:17" x14ac:dyDescent="0.25">
      <c r="C55" s="34"/>
      <c r="D55" s="34"/>
      <c r="E55" s="8"/>
      <c r="H55" s="47" t="s">
        <v>20</v>
      </c>
      <c r="I55" s="47"/>
      <c r="J55" s="11">
        <v>7</v>
      </c>
      <c r="K55" s="11">
        <v>7</v>
      </c>
      <c r="L55" s="11">
        <v>8</v>
      </c>
      <c r="M55" s="11">
        <v>9</v>
      </c>
      <c r="N55" s="11"/>
      <c r="O55" s="11"/>
      <c r="P55" s="11"/>
      <c r="Q55" s="11"/>
    </row>
    <row r="56" spans="2:17" x14ac:dyDescent="0.25">
      <c r="C56" s="34"/>
      <c r="D56" s="34"/>
      <c r="E56" s="34"/>
      <c r="H56" s="47" t="s">
        <v>21</v>
      </c>
      <c r="I56" s="47"/>
      <c r="J56" s="11">
        <f>J54+J55</f>
        <v>24</v>
      </c>
      <c r="K56" s="11">
        <v>24</v>
      </c>
      <c r="L56" s="11">
        <v>24</v>
      </c>
      <c r="M56" s="11">
        <v>24</v>
      </c>
      <c r="N56" s="11"/>
      <c r="O56" s="11"/>
      <c r="P56" s="11"/>
      <c r="Q56" s="11"/>
    </row>
    <row r="57" spans="2:17" x14ac:dyDescent="0.25">
      <c r="C57" s="34"/>
      <c r="D57" s="34"/>
      <c r="E57" s="1"/>
      <c r="H57" s="48" t="s">
        <v>16</v>
      </c>
      <c r="I57" s="48"/>
      <c r="J57" s="12">
        <f>J54/J56</f>
        <v>0.70833333333333337</v>
      </c>
      <c r="K57" s="13">
        <v>0.71</v>
      </c>
      <c r="L57" s="13">
        <v>0.67</v>
      </c>
      <c r="M57" s="13">
        <v>0.63</v>
      </c>
      <c r="N57" s="13"/>
      <c r="O57" s="13"/>
      <c r="P57" s="13"/>
      <c r="Q57" s="13"/>
    </row>
    <row r="58" spans="2:17" x14ac:dyDescent="0.25">
      <c r="C58" s="34"/>
      <c r="D58" s="34"/>
      <c r="E58" s="1"/>
      <c r="H58" s="48" t="s">
        <v>17</v>
      </c>
      <c r="I58" s="48"/>
      <c r="J58" s="12">
        <f>J55/J56</f>
        <v>0.29166666666666669</v>
      </c>
      <c r="K58" s="13">
        <v>0.28999999999999998</v>
      </c>
      <c r="L58" s="13">
        <v>0.33</v>
      </c>
      <c r="M58" s="13">
        <v>0.37</v>
      </c>
      <c r="N58" s="13"/>
      <c r="O58" s="13"/>
      <c r="P58" s="13"/>
      <c r="Q58" s="13"/>
    </row>
    <row r="59" spans="2:17" x14ac:dyDescent="0.25">
      <c r="C59" s="34"/>
      <c r="D59" s="34"/>
      <c r="E59" s="8"/>
    </row>
    <row r="60" spans="2:17" x14ac:dyDescent="0.25">
      <c r="C60" s="1"/>
      <c r="D60" s="1"/>
      <c r="E60" s="8"/>
    </row>
    <row r="61" spans="2:17" x14ac:dyDescent="0.25">
      <c r="J61" s="49" t="s">
        <v>111</v>
      </c>
      <c r="K61" s="49"/>
      <c r="L61" s="49"/>
      <c r="M61" s="49"/>
      <c r="N61" s="49"/>
      <c r="O61" s="49"/>
      <c r="P61" s="49"/>
    </row>
    <row r="62" spans="2:17" x14ac:dyDescent="0.25">
      <c r="J62" s="43" t="s">
        <v>18</v>
      </c>
      <c r="K62" s="43"/>
      <c r="L62" s="43"/>
      <c r="M62" s="43"/>
      <c r="N62" s="43"/>
      <c r="O62" s="43"/>
      <c r="P62" s="43"/>
    </row>
  </sheetData>
  <mergeCells count="57"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18:I18"/>
    <mergeCell ref="D12:I12"/>
    <mergeCell ref="D13:I13"/>
    <mergeCell ref="D14:I14"/>
    <mergeCell ref="D15:I15"/>
    <mergeCell ref="D16:I16"/>
    <mergeCell ref="D17:I17"/>
    <mergeCell ref="D24:I24"/>
    <mergeCell ref="D25:I25"/>
    <mergeCell ref="D34:I34"/>
    <mergeCell ref="D35:I35"/>
    <mergeCell ref="D26:I26"/>
    <mergeCell ref="D19:I19"/>
    <mergeCell ref="D20:I20"/>
    <mergeCell ref="D21:I21"/>
    <mergeCell ref="D22:I22"/>
    <mergeCell ref="D23:I23"/>
    <mergeCell ref="D49:I49"/>
    <mergeCell ref="D27:I27"/>
    <mergeCell ref="D28:I28"/>
    <mergeCell ref="D29:I29"/>
    <mergeCell ref="D30:I30"/>
    <mergeCell ref="D31:I31"/>
    <mergeCell ref="D43:I43"/>
    <mergeCell ref="D44:I44"/>
    <mergeCell ref="D45:I45"/>
    <mergeCell ref="D46:I46"/>
    <mergeCell ref="D47:I47"/>
    <mergeCell ref="D48:I48"/>
    <mergeCell ref="D32:I32"/>
    <mergeCell ref="D37:I37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U62"/>
  <sheetViews>
    <sheetView zoomScale="110" zoomScaleNormal="110" workbookViewId="0">
      <selection activeCell="S47" sqref="S4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1" spans="2:21" x14ac:dyDescent="0.25">
      <c r="S1" s="1"/>
      <c r="T1" s="1"/>
      <c r="U1" s="1"/>
    </row>
    <row r="2" spans="2:21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  <c r="S2" s="1"/>
      <c r="T2" s="1"/>
      <c r="U2" s="1"/>
    </row>
    <row r="3" spans="2:21" x14ac:dyDescent="0.2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1"/>
      <c r="R3" s="1"/>
      <c r="S3" s="1"/>
      <c r="T3" s="1"/>
      <c r="U3" s="1"/>
    </row>
    <row r="4" spans="2:21" x14ac:dyDescent="0.25">
      <c r="C4" t="s">
        <v>0</v>
      </c>
      <c r="D4" s="41" t="s">
        <v>166</v>
      </c>
      <c r="E4" s="41"/>
      <c r="F4" s="41"/>
      <c r="G4" s="41"/>
      <c r="I4" t="s">
        <v>1</v>
      </c>
      <c r="J4" s="38" t="s">
        <v>220</v>
      </c>
      <c r="K4" s="38"/>
      <c r="M4" t="s">
        <v>2</v>
      </c>
      <c r="N4" s="39">
        <v>45100</v>
      </c>
      <c r="O4" s="39"/>
      <c r="S4" s="1"/>
      <c r="T4" s="1"/>
      <c r="U4" s="1"/>
    </row>
    <row r="5" spans="2:21" ht="6.75" customHeight="1" x14ac:dyDescent="0.25">
      <c r="D5" s="5"/>
      <c r="E5" s="5"/>
      <c r="F5" s="5"/>
      <c r="G5" s="5"/>
      <c r="S5" s="1"/>
      <c r="T5" s="1"/>
      <c r="U5" s="1"/>
    </row>
    <row r="6" spans="2:21" x14ac:dyDescent="0.25">
      <c r="C6" t="s">
        <v>3</v>
      </c>
      <c r="D6" s="38" t="s">
        <v>192</v>
      </c>
      <c r="E6" s="38"/>
      <c r="F6" s="38"/>
      <c r="G6" s="38"/>
      <c r="I6" s="34" t="s">
        <v>22</v>
      </c>
      <c r="J6" s="34"/>
      <c r="K6" s="44" t="s">
        <v>111</v>
      </c>
      <c r="L6" s="44"/>
      <c r="M6" s="44"/>
      <c r="N6" s="44"/>
      <c r="O6" s="44"/>
      <c r="P6" s="44"/>
      <c r="S6" s="1"/>
      <c r="T6" s="1"/>
      <c r="U6" s="1"/>
    </row>
    <row r="7" spans="2:21" ht="11.25" customHeight="1" x14ac:dyDescent="0.25">
      <c r="S7" s="1"/>
      <c r="T7" s="1"/>
      <c r="U7" s="1"/>
    </row>
    <row r="8" spans="2:21" x14ac:dyDescent="0.25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"/>
      <c r="T8" s="1"/>
      <c r="U8" s="1"/>
    </row>
    <row r="9" spans="2:21" x14ac:dyDescent="0.25">
      <c r="B9" s="6">
        <v>1</v>
      </c>
      <c r="C9" s="6" t="s">
        <v>51</v>
      </c>
      <c r="D9" s="59" t="s">
        <v>24</v>
      </c>
      <c r="E9" s="59"/>
      <c r="F9" s="59"/>
      <c r="G9" s="59"/>
      <c r="H9" s="59"/>
      <c r="I9" s="59"/>
      <c r="J9" s="4" t="s">
        <v>78</v>
      </c>
      <c r="K9" s="30" t="s">
        <v>78</v>
      </c>
      <c r="L9" s="4" t="s">
        <v>78</v>
      </c>
      <c r="M9" s="4" t="s">
        <v>78</v>
      </c>
      <c r="N9" s="4" t="s">
        <v>78</v>
      </c>
      <c r="O9" s="4">
        <v>0</v>
      </c>
      <c r="P9" s="4">
        <v>0</v>
      </c>
      <c r="Q9" s="22">
        <f>SUM(J9:N9)/5</f>
        <v>0</v>
      </c>
      <c r="S9" s="1"/>
      <c r="T9" s="1"/>
      <c r="U9" s="1"/>
    </row>
    <row r="10" spans="2:21" x14ac:dyDescent="0.25">
      <c r="B10" s="6">
        <f>B9+1</f>
        <v>2</v>
      </c>
      <c r="C10" t="s">
        <v>52</v>
      </c>
      <c r="D10" s="59" t="s">
        <v>25</v>
      </c>
      <c r="E10" s="59"/>
      <c r="F10" s="59"/>
      <c r="G10" s="59"/>
      <c r="H10" s="59"/>
      <c r="I10" s="59"/>
      <c r="J10" s="4">
        <v>100</v>
      </c>
      <c r="K10" s="4">
        <v>80</v>
      </c>
      <c r="L10" s="4">
        <v>85</v>
      </c>
      <c r="M10" s="4">
        <v>70</v>
      </c>
      <c r="N10" s="4">
        <v>70</v>
      </c>
      <c r="O10" s="4">
        <v>0</v>
      </c>
      <c r="P10" s="4">
        <v>0</v>
      </c>
      <c r="Q10" s="22">
        <f t="shared" ref="Q10:Q35" si="0">SUM(J10:N10)/5</f>
        <v>81</v>
      </c>
      <c r="S10" s="1"/>
      <c r="T10" s="1"/>
      <c r="U10" s="1"/>
    </row>
    <row r="11" spans="2:21" x14ac:dyDescent="0.25">
      <c r="B11" s="6">
        <f t="shared" ref="B11:B53" si="1">B10+1</f>
        <v>3</v>
      </c>
      <c r="C11" t="s">
        <v>53</v>
      </c>
      <c r="D11" s="59" t="s">
        <v>26</v>
      </c>
      <c r="E11" s="59"/>
      <c r="F11" s="59"/>
      <c r="G11" s="59"/>
      <c r="H11" s="59"/>
      <c r="I11" s="59"/>
      <c r="J11" s="4">
        <v>100</v>
      </c>
      <c r="K11" s="4">
        <v>100</v>
      </c>
      <c r="L11" s="4">
        <v>100</v>
      </c>
      <c r="M11" s="4">
        <v>90</v>
      </c>
      <c r="N11" s="4">
        <v>90</v>
      </c>
      <c r="O11" s="4">
        <v>0</v>
      </c>
      <c r="P11" s="4">
        <v>0</v>
      </c>
      <c r="Q11" s="22">
        <f t="shared" si="0"/>
        <v>96</v>
      </c>
      <c r="S11" s="1"/>
      <c r="T11" s="1"/>
      <c r="U11" s="1"/>
    </row>
    <row r="12" spans="2:21" x14ac:dyDescent="0.25">
      <c r="B12" s="6">
        <f t="shared" si="1"/>
        <v>4</v>
      </c>
      <c r="C12" t="s">
        <v>54</v>
      </c>
      <c r="D12" s="59" t="s">
        <v>27</v>
      </c>
      <c r="E12" s="59"/>
      <c r="F12" s="59"/>
      <c r="G12" s="59"/>
      <c r="H12" s="59"/>
      <c r="I12" s="59"/>
      <c r="J12" s="4">
        <v>100</v>
      </c>
      <c r="K12" s="4">
        <v>100</v>
      </c>
      <c r="L12" s="4">
        <v>90</v>
      </c>
      <c r="M12" s="4">
        <v>80</v>
      </c>
      <c r="N12" s="4">
        <v>80</v>
      </c>
      <c r="O12" s="4">
        <v>0</v>
      </c>
      <c r="P12" s="4">
        <v>0</v>
      </c>
      <c r="Q12" s="22">
        <f t="shared" si="0"/>
        <v>90</v>
      </c>
      <c r="S12" s="1"/>
      <c r="T12" s="1"/>
      <c r="U12" s="1"/>
    </row>
    <row r="13" spans="2:21" x14ac:dyDescent="0.25">
      <c r="B13" s="6">
        <f t="shared" si="1"/>
        <v>5</v>
      </c>
      <c r="C13" t="s">
        <v>55</v>
      </c>
      <c r="D13" s="59" t="s">
        <v>28</v>
      </c>
      <c r="E13" s="59"/>
      <c r="F13" s="59"/>
      <c r="G13" s="59"/>
      <c r="H13" s="59"/>
      <c r="I13" s="59"/>
      <c r="J13" s="4" t="s">
        <v>78</v>
      </c>
      <c r="K13" s="30" t="s">
        <v>78</v>
      </c>
      <c r="L13" s="4" t="s">
        <v>78</v>
      </c>
      <c r="M13" s="4" t="s">
        <v>78</v>
      </c>
      <c r="N13" s="4" t="s">
        <v>78</v>
      </c>
      <c r="O13" s="4">
        <v>0</v>
      </c>
      <c r="P13" s="4">
        <v>0</v>
      </c>
      <c r="Q13" s="22">
        <f t="shared" si="0"/>
        <v>0</v>
      </c>
      <c r="S13" s="1"/>
      <c r="T13" s="1"/>
      <c r="U13" s="1"/>
    </row>
    <row r="14" spans="2:21" x14ac:dyDescent="0.25">
      <c r="B14" s="6">
        <f t="shared" si="1"/>
        <v>6</v>
      </c>
      <c r="C14" t="s">
        <v>56</v>
      </c>
      <c r="D14" s="59" t="s">
        <v>29</v>
      </c>
      <c r="E14" s="59"/>
      <c r="F14" s="59"/>
      <c r="G14" s="59"/>
      <c r="H14" s="59"/>
      <c r="I14" s="59"/>
      <c r="J14" s="4">
        <v>100</v>
      </c>
      <c r="K14" s="30" t="s">
        <v>78</v>
      </c>
      <c r="L14" s="4" t="s">
        <v>78</v>
      </c>
      <c r="M14" s="4">
        <v>85</v>
      </c>
      <c r="N14" s="4" t="s">
        <v>78</v>
      </c>
      <c r="O14" s="4">
        <v>0</v>
      </c>
      <c r="P14" s="4">
        <v>0</v>
      </c>
      <c r="Q14" s="22">
        <f t="shared" si="0"/>
        <v>37</v>
      </c>
      <c r="S14" s="1"/>
      <c r="T14" s="1"/>
      <c r="U14" s="1"/>
    </row>
    <row r="15" spans="2:21" x14ac:dyDescent="0.25">
      <c r="B15" s="6">
        <f t="shared" si="1"/>
        <v>7</v>
      </c>
      <c r="C15" t="s">
        <v>57</v>
      </c>
      <c r="D15" s="59" t="s">
        <v>30</v>
      </c>
      <c r="E15" s="59"/>
      <c r="F15" s="59"/>
      <c r="G15" s="59"/>
      <c r="H15" s="59"/>
      <c r="I15" s="59"/>
      <c r="J15" s="4">
        <v>90</v>
      </c>
      <c r="K15" s="4">
        <v>80</v>
      </c>
      <c r="L15" s="4">
        <v>100</v>
      </c>
      <c r="M15" s="4">
        <v>80</v>
      </c>
      <c r="N15" s="4">
        <v>80</v>
      </c>
      <c r="O15" s="4">
        <v>0</v>
      </c>
      <c r="P15" s="4">
        <v>0</v>
      </c>
      <c r="Q15" s="22">
        <f t="shared" si="0"/>
        <v>86</v>
      </c>
      <c r="S15" s="1"/>
      <c r="T15" s="1"/>
      <c r="U15" s="1"/>
    </row>
    <row r="16" spans="2:21" x14ac:dyDescent="0.25">
      <c r="B16" s="6">
        <f t="shared" si="1"/>
        <v>8</v>
      </c>
      <c r="C16" t="s">
        <v>58</v>
      </c>
      <c r="D16" s="59" t="s">
        <v>31</v>
      </c>
      <c r="E16" s="59"/>
      <c r="F16" s="59"/>
      <c r="G16" s="59"/>
      <c r="H16" s="59"/>
      <c r="I16" s="59"/>
      <c r="J16" s="4" t="s">
        <v>78</v>
      </c>
      <c r="K16" s="30" t="s">
        <v>78</v>
      </c>
      <c r="L16" s="4">
        <v>70</v>
      </c>
      <c r="M16" s="4" t="s">
        <v>78</v>
      </c>
      <c r="N16" s="4" t="s">
        <v>78</v>
      </c>
      <c r="O16" s="4">
        <v>0</v>
      </c>
      <c r="P16" s="4">
        <v>0</v>
      </c>
      <c r="Q16" s="22">
        <f t="shared" si="0"/>
        <v>14</v>
      </c>
      <c r="S16" s="1"/>
      <c r="T16" s="1"/>
      <c r="U16" s="1"/>
    </row>
    <row r="17" spans="2:21" x14ac:dyDescent="0.25">
      <c r="B17" s="6">
        <f t="shared" si="1"/>
        <v>9</v>
      </c>
      <c r="C17" t="s">
        <v>59</v>
      </c>
      <c r="D17" s="59" t="s">
        <v>32</v>
      </c>
      <c r="E17" s="59"/>
      <c r="F17" s="59"/>
      <c r="G17" s="59"/>
      <c r="H17" s="59"/>
      <c r="I17" s="59"/>
      <c r="J17" s="4">
        <v>90</v>
      </c>
      <c r="K17" s="4">
        <v>80</v>
      </c>
      <c r="L17" s="4">
        <v>95</v>
      </c>
      <c r="M17" s="4">
        <v>90</v>
      </c>
      <c r="N17" s="4">
        <v>90</v>
      </c>
      <c r="O17" s="4">
        <v>0</v>
      </c>
      <c r="P17" s="4">
        <v>0</v>
      </c>
      <c r="Q17" s="22">
        <f t="shared" si="0"/>
        <v>89</v>
      </c>
      <c r="S17" s="1"/>
      <c r="T17" s="1"/>
      <c r="U17" s="1"/>
    </row>
    <row r="18" spans="2:21" x14ac:dyDescent="0.25">
      <c r="B18" s="6">
        <f t="shared" si="1"/>
        <v>10</v>
      </c>
      <c r="C18" t="s">
        <v>60</v>
      </c>
      <c r="D18" s="59" t="s">
        <v>33</v>
      </c>
      <c r="E18" s="59"/>
      <c r="F18" s="59"/>
      <c r="G18" s="59"/>
      <c r="H18" s="59"/>
      <c r="I18" s="59"/>
      <c r="J18" s="4">
        <v>80</v>
      </c>
      <c r="K18" s="4">
        <v>100</v>
      </c>
      <c r="L18" s="4">
        <v>70</v>
      </c>
      <c r="M18" s="4">
        <v>70</v>
      </c>
      <c r="N18" s="4" t="s">
        <v>78</v>
      </c>
      <c r="O18" s="4">
        <v>0</v>
      </c>
      <c r="P18" s="4">
        <v>0</v>
      </c>
      <c r="Q18" s="22">
        <f t="shared" si="0"/>
        <v>64</v>
      </c>
      <c r="S18" s="1"/>
      <c r="T18" s="1"/>
      <c r="U18" s="1"/>
    </row>
    <row r="19" spans="2:21" x14ac:dyDescent="0.25">
      <c r="B19" s="6">
        <f t="shared" si="1"/>
        <v>11</v>
      </c>
      <c r="C19" t="s">
        <v>61</v>
      </c>
      <c r="D19" s="59" t="s">
        <v>34</v>
      </c>
      <c r="E19" s="59"/>
      <c r="F19" s="59"/>
      <c r="G19" s="59"/>
      <c r="H19" s="59"/>
      <c r="I19" s="59"/>
      <c r="J19" s="4">
        <v>100</v>
      </c>
      <c r="K19" s="4">
        <v>90</v>
      </c>
      <c r="L19" s="4">
        <v>100</v>
      </c>
      <c r="M19" s="4">
        <v>90</v>
      </c>
      <c r="N19" s="4">
        <v>90</v>
      </c>
      <c r="O19" s="4">
        <v>0</v>
      </c>
      <c r="P19" s="4">
        <v>0</v>
      </c>
      <c r="Q19" s="22">
        <f t="shared" si="0"/>
        <v>94</v>
      </c>
      <c r="S19" s="1"/>
      <c r="T19" s="1"/>
      <c r="U19" s="1"/>
    </row>
    <row r="20" spans="2:21" x14ac:dyDescent="0.25">
      <c r="B20" s="6">
        <f t="shared" si="1"/>
        <v>12</v>
      </c>
      <c r="C20" t="s">
        <v>62</v>
      </c>
      <c r="D20" s="59" t="s">
        <v>35</v>
      </c>
      <c r="E20" s="59"/>
      <c r="F20" s="59"/>
      <c r="G20" s="59"/>
      <c r="H20" s="59"/>
      <c r="I20" s="59"/>
      <c r="J20" s="4" t="s">
        <v>78</v>
      </c>
      <c r="K20" s="30" t="s">
        <v>78</v>
      </c>
      <c r="L20" s="4" t="s">
        <v>78</v>
      </c>
      <c r="M20" s="4" t="s">
        <v>78</v>
      </c>
      <c r="N20" s="4" t="s">
        <v>78</v>
      </c>
      <c r="O20" s="4">
        <v>0</v>
      </c>
      <c r="P20" s="4">
        <v>0</v>
      </c>
      <c r="Q20" s="22">
        <f t="shared" si="0"/>
        <v>0</v>
      </c>
      <c r="S20" s="1"/>
      <c r="T20" s="1"/>
      <c r="U20" s="1"/>
    </row>
    <row r="21" spans="2:21" x14ac:dyDescent="0.25">
      <c r="B21" s="6">
        <f t="shared" si="1"/>
        <v>13</v>
      </c>
      <c r="C21" t="s">
        <v>63</v>
      </c>
      <c r="D21" s="59" t="s">
        <v>36</v>
      </c>
      <c r="E21" s="59"/>
      <c r="F21" s="59"/>
      <c r="G21" s="59"/>
      <c r="H21" s="59"/>
      <c r="I21" s="59"/>
      <c r="J21" s="4">
        <v>95</v>
      </c>
      <c r="K21" s="4">
        <v>90</v>
      </c>
      <c r="L21" s="4">
        <v>80</v>
      </c>
      <c r="M21" s="4">
        <v>75</v>
      </c>
      <c r="N21" s="4">
        <v>70</v>
      </c>
      <c r="O21" s="4">
        <v>0</v>
      </c>
      <c r="P21" s="4">
        <v>0</v>
      </c>
      <c r="Q21" s="22">
        <f t="shared" si="0"/>
        <v>82</v>
      </c>
      <c r="S21" s="1"/>
      <c r="T21" s="1"/>
      <c r="U21" s="1"/>
    </row>
    <row r="22" spans="2:21" x14ac:dyDescent="0.25">
      <c r="B22" s="6">
        <f t="shared" si="1"/>
        <v>14</v>
      </c>
      <c r="C22" t="s">
        <v>64</v>
      </c>
      <c r="D22" s="59" t="s">
        <v>37</v>
      </c>
      <c r="E22" s="59"/>
      <c r="F22" s="59"/>
      <c r="G22" s="59"/>
      <c r="H22" s="59"/>
      <c r="I22" s="59"/>
      <c r="J22" s="4">
        <v>100</v>
      </c>
      <c r="K22" s="4">
        <v>100</v>
      </c>
      <c r="L22" s="4">
        <v>100</v>
      </c>
      <c r="M22" s="4">
        <v>100</v>
      </c>
      <c r="N22" s="4">
        <v>100</v>
      </c>
      <c r="O22" s="4">
        <v>0</v>
      </c>
      <c r="P22" s="4">
        <v>0</v>
      </c>
      <c r="Q22" s="22">
        <f t="shared" si="0"/>
        <v>100</v>
      </c>
      <c r="S22" s="1"/>
      <c r="T22" s="1"/>
      <c r="U22" s="1"/>
    </row>
    <row r="23" spans="2:21" x14ac:dyDescent="0.25">
      <c r="B23" s="6">
        <f t="shared" si="1"/>
        <v>15</v>
      </c>
      <c r="C23" t="s">
        <v>65</v>
      </c>
      <c r="D23" s="59" t="s">
        <v>38</v>
      </c>
      <c r="E23" s="59"/>
      <c r="F23" s="59"/>
      <c r="G23" s="59"/>
      <c r="H23" s="59"/>
      <c r="I23" s="59"/>
      <c r="J23" s="4">
        <v>90</v>
      </c>
      <c r="K23" s="30" t="s">
        <v>78</v>
      </c>
      <c r="L23" s="4">
        <v>70</v>
      </c>
      <c r="M23" s="4" t="s">
        <v>78</v>
      </c>
      <c r="N23" s="4" t="s">
        <v>78</v>
      </c>
      <c r="O23" s="4">
        <v>0</v>
      </c>
      <c r="P23" s="4">
        <v>0</v>
      </c>
      <c r="Q23" s="22">
        <f t="shared" si="0"/>
        <v>32</v>
      </c>
      <c r="S23" s="1"/>
      <c r="T23" s="1"/>
      <c r="U23" s="1"/>
    </row>
    <row r="24" spans="2:21" x14ac:dyDescent="0.25">
      <c r="B24" s="6">
        <f t="shared" si="1"/>
        <v>16</v>
      </c>
      <c r="C24" t="s">
        <v>66</v>
      </c>
      <c r="D24" s="59" t="s">
        <v>39</v>
      </c>
      <c r="E24" s="59"/>
      <c r="F24" s="59"/>
      <c r="G24" s="59"/>
      <c r="H24" s="59"/>
      <c r="I24" s="59"/>
      <c r="J24" s="4" t="s">
        <v>78</v>
      </c>
      <c r="K24" s="4">
        <v>70</v>
      </c>
      <c r="L24" s="4" t="s">
        <v>78</v>
      </c>
      <c r="M24" s="4" t="s">
        <v>78</v>
      </c>
      <c r="N24" s="4" t="s">
        <v>78</v>
      </c>
      <c r="O24" s="4">
        <v>0</v>
      </c>
      <c r="P24" s="4">
        <v>0</v>
      </c>
      <c r="Q24" s="22">
        <f t="shared" si="0"/>
        <v>14</v>
      </c>
      <c r="S24" s="1"/>
      <c r="T24" s="1"/>
      <c r="U24" s="1"/>
    </row>
    <row r="25" spans="2:21" x14ac:dyDescent="0.25">
      <c r="B25" s="6">
        <f t="shared" si="1"/>
        <v>17</v>
      </c>
      <c r="C25" t="s">
        <v>67</v>
      </c>
      <c r="D25" s="59" t="s">
        <v>40</v>
      </c>
      <c r="E25" s="59"/>
      <c r="F25" s="59"/>
      <c r="G25" s="59"/>
      <c r="H25" s="59"/>
      <c r="I25" s="59"/>
      <c r="J25" s="4" t="s">
        <v>78</v>
      </c>
      <c r="K25" s="30" t="s">
        <v>78</v>
      </c>
      <c r="L25" s="4">
        <v>90</v>
      </c>
      <c r="M25" s="4">
        <v>80</v>
      </c>
      <c r="N25" s="4" t="s">
        <v>78</v>
      </c>
      <c r="O25" s="4">
        <v>0</v>
      </c>
      <c r="P25" s="4">
        <v>0</v>
      </c>
      <c r="Q25" s="22">
        <f t="shared" si="0"/>
        <v>34</v>
      </c>
      <c r="S25" s="1"/>
      <c r="T25" s="1"/>
      <c r="U25" s="1"/>
    </row>
    <row r="26" spans="2:21" x14ac:dyDescent="0.25">
      <c r="B26" s="6">
        <f t="shared" si="1"/>
        <v>18</v>
      </c>
      <c r="C26" t="s">
        <v>68</v>
      </c>
      <c r="D26" s="59" t="s">
        <v>41</v>
      </c>
      <c r="E26" s="59"/>
      <c r="F26" s="59"/>
      <c r="G26" s="59"/>
      <c r="H26" s="59"/>
      <c r="I26" s="59"/>
      <c r="J26" s="4">
        <v>100</v>
      </c>
      <c r="K26" s="4">
        <v>80</v>
      </c>
      <c r="L26" s="4">
        <v>100</v>
      </c>
      <c r="M26" s="4">
        <v>70</v>
      </c>
      <c r="N26" s="4">
        <v>75</v>
      </c>
      <c r="O26" s="4">
        <v>0</v>
      </c>
      <c r="P26" s="4">
        <v>0</v>
      </c>
      <c r="Q26" s="22">
        <f t="shared" si="0"/>
        <v>85</v>
      </c>
      <c r="S26" s="1"/>
      <c r="T26" s="1"/>
      <c r="U26" s="1"/>
    </row>
    <row r="27" spans="2:21" x14ac:dyDescent="0.25">
      <c r="B27" s="6">
        <f t="shared" si="1"/>
        <v>19</v>
      </c>
      <c r="C27" t="s">
        <v>69</v>
      </c>
      <c r="D27" s="59" t="s">
        <v>42</v>
      </c>
      <c r="E27" s="59"/>
      <c r="F27" s="59"/>
      <c r="G27" s="59"/>
      <c r="H27" s="59"/>
      <c r="I27" s="59"/>
      <c r="J27" s="4">
        <v>100</v>
      </c>
      <c r="K27" s="4">
        <v>90</v>
      </c>
      <c r="L27" s="4">
        <v>100</v>
      </c>
      <c r="M27" s="4">
        <v>80</v>
      </c>
      <c r="N27" s="4">
        <v>85</v>
      </c>
      <c r="O27" s="4">
        <v>0</v>
      </c>
      <c r="P27" s="4">
        <v>0</v>
      </c>
      <c r="Q27" s="22">
        <f t="shared" si="0"/>
        <v>91</v>
      </c>
      <c r="S27" s="1"/>
      <c r="T27" s="1"/>
      <c r="U27" s="1"/>
    </row>
    <row r="28" spans="2:21" x14ac:dyDescent="0.25">
      <c r="B28" s="6">
        <f t="shared" si="1"/>
        <v>20</v>
      </c>
      <c r="C28" t="s">
        <v>70</v>
      </c>
      <c r="D28" s="59" t="s">
        <v>43</v>
      </c>
      <c r="E28" s="59"/>
      <c r="F28" s="59"/>
      <c r="G28" s="59"/>
      <c r="H28" s="59"/>
      <c r="I28" s="59"/>
      <c r="J28" s="4">
        <v>100</v>
      </c>
      <c r="K28" s="4">
        <v>90</v>
      </c>
      <c r="L28" s="4">
        <v>100</v>
      </c>
      <c r="M28" s="4">
        <v>90</v>
      </c>
      <c r="N28" s="4" t="s">
        <v>78</v>
      </c>
      <c r="O28" s="4">
        <v>0</v>
      </c>
      <c r="P28" s="4">
        <v>0</v>
      </c>
      <c r="Q28" s="22">
        <f t="shared" si="0"/>
        <v>76</v>
      </c>
      <c r="S28" s="1"/>
    </row>
    <row r="29" spans="2:21" x14ac:dyDescent="0.25">
      <c r="B29" s="6">
        <f t="shared" si="1"/>
        <v>21</v>
      </c>
      <c r="C29" t="s">
        <v>71</v>
      </c>
      <c r="D29" s="59" t="s">
        <v>44</v>
      </c>
      <c r="E29" s="59"/>
      <c r="F29" s="59"/>
      <c r="G29" s="59"/>
      <c r="H29" s="59"/>
      <c r="I29" s="59"/>
      <c r="J29" s="4" t="s">
        <v>78</v>
      </c>
      <c r="K29" s="4">
        <v>80</v>
      </c>
      <c r="L29" s="4">
        <v>90</v>
      </c>
      <c r="M29" s="4">
        <v>70</v>
      </c>
      <c r="N29" s="4">
        <v>75</v>
      </c>
      <c r="O29" s="4">
        <v>0</v>
      </c>
      <c r="P29" s="4">
        <v>0</v>
      </c>
      <c r="Q29" s="22">
        <f t="shared" si="0"/>
        <v>63</v>
      </c>
      <c r="S29" s="1"/>
    </row>
    <row r="30" spans="2:21" x14ac:dyDescent="0.25">
      <c r="B30" s="6">
        <f t="shared" si="1"/>
        <v>22</v>
      </c>
      <c r="C30" t="s">
        <v>72</v>
      </c>
      <c r="D30" s="59" t="s">
        <v>45</v>
      </c>
      <c r="E30" s="59"/>
      <c r="F30" s="59"/>
      <c r="G30" s="59"/>
      <c r="H30" s="59"/>
      <c r="I30" s="59"/>
      <c r="J30" s="4" t="s">
        <v>78</v>
      </c>
      <c r="K30" s="30" t="s">
        <v>78</v>
      </c>
      <c r="L30" s="4" t="s">
        <v>78</v>
      </c>
      <c r="M30" s="4" t="s">
        <v>78</v>
      </c>
      <c r="N30" s="4" t="s">
        <v>78</v>
      </c>
      <c r="O30" s="4">
        <v>0</v>
      </c>
      <c r="P30" s="4">
        <v>0</v>
      </c>
      <c r="Q30" s="22">
        <f t="shared" si="0"/>
        <v>0</v>
      </c>
      <c r="S30" s="31"/>
    </row>
    <row r="31" spans="2:21" x14ac:dyDescent="0.25">
      <c r="B31" s="6">
        <f t="shared" si="1"/>
        <v>23</v>
      </c>
      <c r="C31" t="s">
        <v>73</v>
      </c>
      <c r="D31" s="59" t="s">
        <v>46</v>
      </c>
      <c r="E31" s="59"/>
      <c r="F31" s="59"/>
      <c r="G31" s="59"/>
      <c r="H31" s="59"/>
      <c r="I31" s="59"/>
      <c r="J31" s="4">
        <v>100</v>
      </c>
      <c r="K31" s="4">
        <v>80</v>
      </c>
      <c r="L31" s="4">
        <v>75</v>
      </c>
      <c r="M31" s="4">
        <v>90</v>
      </c>
      <c r="N31" s="4">
        <v>80</v>
      </c>
      <c r="O31" s="4">
        <v>0</v>
      </c>
      <c r="P31" s="4">
        <v>0</v>
      </c>
      <c r="Q31" s="22">
        <f t="shared" si="0"/>
        <v>85</v>
      </c>
      <c r="S31" s="1"/>
    </row>
    <row r="32" spans="2:21" x14ac:dyDescent="0.25">
      <c r="B32" s="6">
        <f t="shared" si="1"/>
        <v>24</v>
      </c>
      <c r="C32" t="s">
        <v>74</v>
      </c>
      <c r="D32" s="59" t="s">
        <v>47</v>
      </c>
      <c r="E32" s="59"/>
      <c r="F32" s="59"/>
      <c r="G32" s="59"/>
      <c r="H32" s="59"/>
      <c r="I32" s="59"/>
      <c r="J32" s="4">
        <v>80</v>
      </c>
      <c r="K32" s="4">
        <v>80</v>
      </c>
      <c r="L32" s="4">
        <v>100</v>
      </c>
      <c r="M32" s="4">
        <v>80</v>
      </c>
      <c r="N32" s="4">
        <v>70</v>
      </c>
      <c r="O32" s="4">
        <v>0</v>
      </c>
      <c r="P32" s="4">
        <v>0</v>
      </c>
      <c r="Q32" s="22">
        <f t="shared" si="0"/>
        <v>82</v>
      </c>
      <c r="S32" s="1"/>
    </row>
    <row r="33" spans="2:19" x14ac:dyDescent="0.25">
      <c r="B33" s="6">
        <f t="shared" si="1"/>
        <v>25</v>
      </c>
      <c r="C33" t="s">
        <v>75</v>
      </c>
      <c r="D33" s="59" t="s">
        <v>48</v>
      </c>
      <c r="E33" s="59"/>
      <c r="F33" s="59"/>
      <c r="G33" s="59"/>
      <c r="H33" s="59"/>
      <c r="I33" s="59"/>
      <c r="J33" s="4">
        <v>85</v>
      </c>
      <c r="K33" s="4">
        <v>95</v>
      </c>
      <c r="L33" s="4">
        <v>100</v>
      </c>
      <c r="M33" s="4">
        <v>100</v>
      </c>
      <c r="N33" s="4">
        <v>75</v>
      </c>
      <c r="O33" s="4">
        <v>0</v>
      </c>
      <c r="P33" s="4">
        <v>0</v>
      </c>
      <c r="Q33" s="22">
        <f t="shared" si="0"/>
        <v>91</v>
      </c>
      <c r="S33" s="1"/>
    </row>
    <row r="34" spans="2:19" x14ac:dyDescent="0.25">
      <c r="B34" s="6">
        <f t="shared" si="1"/>
        <v>26</v>
      </c>
      <c r="C34" t="s">
        <v>76</v>
      </c>
      <c r="D34" s="59" t="s">
        <v>49</v>
      </c>
      <c r="E34" s="59"/>
      <c r="F34" s="59"/>
      <c r="G34" s="59"/>
      <c r="H34" s="59"/>
      <c r="I34" s="59"/>
      <c r="J34" s="4">
        <v>100</v>
      </c>
      <c r="K34" s="4">
        <v>100</v>
      </c>
      <c r="L34" s="4">
        <v>85</v>
      </c>
      <c r="M34" s="4">
        <v>90</v>
      </c>
      <c r="N34" s="4">
        <v>90</v>
      </c>
      <c r="O34" s="4">
        <v>0</v>
      </c>
      <c r="P34" s="4">
        <v>0</v>
      </c>
      <c r="Q34" s="22">
        <f t="shared" si="0"/>
        <v>93</v>
      </c>
      <c r="S34" s="1"/>
    </row>
    <row r="35" spans="2:19" x14ac:dyDescent="0.25">
      <c r="B35" s="6">
        <f t="shared" si="1"/>
        <v>27</v>
      </c>
      <c r="C35" t="s">
        <v>77</v>
      </c>
      <c r="D35" s="59" t="s">
        <v>50</v>
      </c>
      <c r="E35" s="59"/>
      <c r="F35" s="59"/>
      <c r="G35" s="59"/>
      <c r="H35" s="59"/>
      <c r="I35" s="59"/>
      <c r="J35" s="4">
        <v>100</v>
      </c>
      <c r="K35" s="4">
        <v>90</v>
      </c>
      <c r="L35" s="4">
        <v>100</v>
      </c>
      <c r="M35" s="4">
        <v>90</v>
      </c>
      <c r="N35" s="4">
        <v>70</v>
      </c>
      <c r="O35" s="4">
        <v>0</v>
      </c>
      <c r="P35" s="4">
        <v>0</v>
      </c>
      <c r="Q35" s="22">
        <f t="shared" si="0"/>
        <v>90</v>
      </c>
      <c r="S35" s="1"/>
    </row>
    <row r="36" spans="2:19" x14ac:dyDescent="0.25">
      <c r="B36" s="6">
        <f t="shared" si="1"/>
        <v>28</v>
      </c>
      <c r="C36" s="6"/>
      <c r="D36" s="33"/>
      <c r="E36" s="33"/>
      <c r="F36" s="33"/>
      <c r="G36" s="33"/>
      <c r="H36" s="33"/>
      <c r="I36" s="33"/>
      <c r="J36" s="4"/>
      <c r="K36" s="4"/>
      <c r="L36" s="4"/>
      <c r="M36" s="4"/>
      <c r="N36" s="4"/>
      <c r="O36" s="4"/>
      <c r="P36" s="4"/>
      <c r="Q36" s="22"/>
    </row>
    <row r="37" spans="2:19" x14ac:dyDescent="0.25">
      <c r="B37" s="6">
        <f t="shared" si="1"/>
        <v>29</v>
      </c>
      <c r="C37" s="6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4"/>
      <c r="Q37" s="22"/>
    </row>
    <row r="38" spans="2:19" x14ac:dyDescent="0.25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22"/>
    </row>
    <row r="39" spans="2:19" x14ac:dyDescent="0.25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22"/>
    </row>
    <row r="40" spans="2:19" x14ac:dyDescent="0.2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22"/>
    </row>
    <row r="41" spans="2:19" x14ac:dyDescent="0.2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22"/>
    </row>
    <row r="42" spans="2:19" x14ac:dyDescent="0.2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22"/>
    </row>
    <row r="43" spans="2:19" x14ac:dyDescent="0.2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22"/>
    </row>
    <row r="44" spans="2:19" x14ac:dyDescent="0.2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22"/>
    </row>
    <row r="45" spans="2:19" x14ac:dyDescent="0.2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22"/>
    </row>
    <row r="46" spans="2:19" x14ac:dyDescent="0.2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22"/>
    </row>
    <row r="47" spans="2:19" x14ac:dyDescent="0.2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22"/>
    </row>
    <row r="48" spans="2:19" x14ac:dyDescent="0.2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22"/>
    </row>
    <row r="49" spans="2:17" x14ac:dyDescent="0.2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22"/>
    </row>
    <row r="50" spans="2:17" x14ac:dyDescent="0.2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22"/>
    </row>
    <row r="51" spans="2:17" x14ac:dyDescent="0.2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22"/>
    </row>
    <row r="52" spans="2:17" x14ac:dyDescent="0.2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22"/>
    </row>
    <row r="53" spans="2:17" x14ac:dyDescent="0.2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22"/>
    </row>
    <row r="54" spans="2:17" x14ac:dyDescent="0.25">
      <c r="C54" s="34"/>
      <c r="D54" s="34"/>
      <c r="E54" s="1"/>
      <c r="H54" s="46" t="s">
        <v>19</v>
      </c>
      <c r="I54" s="46"/>
      <c r="J54" s="10">
        <f>COUNTIF(J9:J53,"&gt;=70")</f>
        <v>19</v>
      </c>
      <c r="K54" s="10">
        <v>19</v>
      </c>
      <c r="L54" s="10">
        <v>21</v>
      </c>
      <c r="M54" s="10">
        <v>20</v>
      </c>
      <c r="N54" s="10">
        <v>16</v>
      </c>
      <c r="O54" s="10"/>
      <c r="P54" s="10"/>
      <c r="Q54" s="14"/>
    </row>
    <row r="55" spans="2:17" x14ac:dyDescent="0.25">
      <c r="C55" s="34"/>
      <c r="D55" s="34"/>
      <c r="E55" s="8"/>
      <c r="H55" s="47" t="s">
        <v>20</v>
      </c>
      <c r="I55" s="47"/>
      <c r="J55" s="11">
        <v>8</v>
      </c>
      <c r="K55" s="11">
        <v>8</v>
      </c>
      <c r="L55" s="11">
        <v>6</v>
      </c>
      <c r="M55" s="11">
        <v>7</v>
      </c>
      <c r="N55" s="11">
        <v>11</v>
      </c>
      <c r="O55" s="11"/>
      <c r="P55" s="11"/>
      <c r="Q55" s="11"/>
    </row>
    <row r="56" spans="2:17" x14ac:dyDescent="0.25">
      <c r="C56" s="34"/>
      <c r="D56" s="34"/>
      <c r="E56" s="34"/>
      <c r="H56" s="47" t="s">
        <v>21</v>
      </c>
      <c r="I56" s="47"/>
      <c r="J56" s="11">
        <f>J54+J55</f>
        <v>27</v>
      </c>
      <c r="K56" s="11">
        <v>27</v>
      </c>
      <c r="L56" s="11">
        <v>27</v>
      </c>
      <c r="M56" s="11">
        <v>27</v>
      </c>
      <c r="N56" s="11">
        <v>27</v>
      </c>
      <c r="O56" s="11"/>
      <c r="P56" s="11"/>
      <c r="Q56" s="11"/>
    </row>
    <row r="57" spans="2:17" x14ac:dyDescent="0.25">
      <c r="C57" s="34"/>
      <c r="D57" s="34"/>
      <c r="E57" s="1"/>
      <c r="H57" s="48" t="s">
        <v>16</v>
      </c>
      <c r="I57" s="48"/>
      <c r="J57" s="12">
        <f>J54/J56</f>
        <v>0.70370370370370372</v>
      </c>
      <c r="K57" s="13">
        <v>0.7</v>
      </c>
      <c r="L57" s="13">
        <v>0.78</v>
      </c>
      <c r="M57" s="13">
        <v>0.74</v>
      </c>
      <c r="N57" s="13">
        <v>0.59</v>
      </c>
      <c r="O57" s="13"/>
      <c r="P57" s="13"/>
      <c r="Q57" s="13"/>
    </row>
    <row r="58" spans="2:17" x14ac:dyDescent="0.25">
      <c r="C58" s="34"/>
      <c r="D58" s="34"/>
      <c r="E58" s="1"/>
      <c r="H58" s="48" t="s">
        <v>17</v>
      </c>
      <c r="I58" s="48"/>
      <c r="J58" s="12">
        <f>J55/J56</f>
        <v>0.29629629629629628</v>
      </c>
      <c r="K58" s="12">
        <v>0.3</v>
      </c>
      <c r="L58" s="13">
        <v>0.22</v>
      </c>
      <c r="M58" s="13">
        <v>0.26</v>
      </c>
      <c r="N58" s="13">
        <v>0.41</v>
      </c>
      <c r="O58" s="13"/>
      <c r="P58" s="13"/>
      <c r="Q58" s="13"/>
    </row>
    <row r="59" spans="2:17" x14ac:dyDescent="0.25">
      <c r="C59" s="34"/>
      <c r="D59" s="34"/>
      <c r="E59" s="8"/>
    </row>
    <row r="60" spans="2:17" x14ac:dyDescent="0.25">
      <c r="C60" s="1"/>
      <c r="D60" s="1"/>
      <c r="E60" s="8"/>
    </row>
    <row r="61" spans="2:17" x14ac:dyDescent="0.25">
      <c r="J61" s="49" t="s">
        <v>111</v>
      </c>
      <c r="K61" s="49"/>
      <c r="L61" s="49"/>
      <c r="M61" s="49"/>
      <c r="N61" s="49"/>
      <c r="O61" s="49"/>
      <c r="P61" s="49"/>
    </row>
    <row r="62" spans="2:17" x14ac:dyDescent="0.25">
      <c r="J62" s="43" t="s">
        <v>18</v>
      </c>
      <c r="K62" s="43"/>
      <c r="L62" s="43"/>
      <c r="M62" s="43"/>
      <c r="N62" s="43"/>
      <c r="O62" s="43"/>
      <c r="P62" s="4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62"/>
  <sheetViews>
    <sheetView topLeftCell="A2" zoomScale="90" zoomScaleNormal="90" workbookViewId="0">
      <selection activeCell="X21" sqref="X2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1" spans="2:21" x14ac:dyDescent="0.25">
      <c r="S1" s="1"/>
      <c r="T1" s="1"/>
      <c r="U1" s="1"/>
    </row>
    <row r="2" spans="2:21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  <c r="S2" s="1"/>
      <c r="T2" s="1"/>
      <c r="U2" s="1"/>
    </row>
    <row r="3" spans="2:21" x14ac:dyDescent="0.2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1"/>
      <c r="R3" s="1"/>
      <c r="S3" s="1"/>
      <c r="T3" s="1"/>
      <c r="U3" s="1"/>
    </row>
    <row r="4" spans="2:21" x14ac:dyDescent="0.25">
      <c r="C4" t="s">
        <v>0</v>
      </c>
      <c r="D4" s="41" t="s">
        <v>108</v>
      </c>
      <c r="E4" s="41"/>
      <c r="F4" s="41"/>
      <c r="G4" s="41"/>
      <c r="I4" t="s">
        <v>1</v>
      </c>
      <c r="J4" s="38" t="s">
        <v>109</v>
      </c>
      <c r="K4" s="38"/>
      <c r="M4" t="s">
        <v>2</v>
      </c>
      <c r="N4" s="39">
        <v>45100</v>
      </c>
      <c r="O4" s="39"/>
      <c r="S4" s="1"/>
      <c r="T4" s="1"/>
      <c r="U4" s="1"/>
    </row>
    <row r="5" spans="2:21" ht="6.75" customHeight="1" x14ac:dyDescent="0.25">
      <c r="D5" s="5"/>
      <c r="E5" s="5"/>
      <c r="F5" s="5"/>
      <c r="G5" s="5"/>
      <c r="S5" s="1"/>
      <c r="T5" s="1"/>
      <c r="U5" s="1"/>
    </row>
    <row r="6" spans="2:21" x14ac:dyDescent="0.25">
      <c r="C6" t="s">
        <v>3</v>
      </c>
      <c r="D6" s="38" t="s">
        <v>110</v>
      </c>
      <c r="E6" s="38"/>
      <c r="F6" s="38"/>
      <c r="G6" s="38"/>
      <c r="I6" s="34" t="s">
        <v>22</v>
      </c>
      <c r="J6" s="34"/>
      <c r="K6" s="44" t="s">
        <v>111</v>
      </c>
      <c r="L6" s="44"/>
      <c r="M6" s="44"/>
      <c r="N6" s="44"/>
      <c r="O6" s="44"/>
      <c r="P6" s="44"/>
      <c r="S6" s="1"/>
      <c r="T6" s="1"/>
      <c r="U6" s="1"/>
    </row>
    <row r="7" spans="2:21" ht="11.25" customHeight="1" x14ac:dyDescent="0.25">
      <c r="S7" s="1"/>
      <c r="T7" s="1"/>
      <c r="U7" s="1"/>
    </row>
    <row r="8" spans="2:21" x14ac:dyDescent="0.25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"/>
      <c r="T8" s="1"/>
      <c r="U8" s="1"/>
    </row>
    <row r="9" spans="2:21" x14ac:dyDescent="0.25">
      <c r="B9" s="6">
        <v>1</v>
      </c>
      <c r="C9" s="6" t="s">
        <v>94</v>
      </c>
      <c r="D9" s="59" t="s">
        <v>79</v>
      </c>
      <c r="E9" s="59"/>
      <c r="F9" s="59"/>
      <c r="G9" s="59"/>
      <c r="H9" s="59"/>
      <c r="I9" s="59"/>
      <c r="J9" s="4">
        <v>75</v>
      </c>
      <c r="K9" s="4" t="s">
        <v>78</v>
      </c>
      <c r="L9" s="4" t="s">
        <v>78</v>
      </c>
      <c r="M9" s="4">
        <v>90</v>
      </c>
      <c r="N9" s="4">
        <v>80</v>
      </c>
      <c r="O9" s="4">
        <v>0</v>
      </c>
      <c r="P9" s="4">
        <v>0</v>
      </c>
      <c r="Q9" s="22">
        <f>SUM(J9:N9)/5</f>
        <v>49</v>
      </c>
      <c r="S9" s="1"/>
      <c r="T9" s="1"/>
      <c r="U9" s="1"/>
    </row>
    <row r="10" spans="2:21" x14ac:dyDescent="0.25">
      <c r="B10" s="6">
        <f>B9+1</f>
        <v>2</v>
      </c>
      <c r="C10" t="s">
        <v>95</v>
      </c>
      <c r="D10" s="59" t="s">
        <v>80</v>
      </c>
      <c r="E10" s="59"/>
      <c r="F10" s="59"/>
      <c r="G10" s="59"/>
      <c r="H10" s="59"/>
      <c r="I10" s="59"/>
      <c r="J10" s="4" t="s">
        <v>78</v>
      </c>
      <c r="K10" s="4" t="s">
        <v>78</v>
      </c>
      <c r="L10" s="4">
        <v>95</v>
      </c>
      <c r="M10" s="4">
        <v>85</v>
      </c>
      <c r="N10" s="4">
        <v>90</v>
      </c>
      <c r="O10" s="4">
        <v>0</v>
      </c>
      <c r="P10" s="4">
        <v>0</v>
      </c>
      <c r="Q10" s="22">
        <f t="shared" ref="Q10:Q23" si="0">SUM(J10:N10)/5</f>
        <v>54</v>
      </c>
      <c r="S10" s="1"/>
      <c r="T10" s="1"/>
      <c r="U10" s="1"/>
    </row>
    <row r="11" spans="2:21" x14ac:dyDescent="0.25">
      <c r="B11" s="6">
        <f t="shared" ref="B11:B53" si="1">B10+1</f>
        <v>3</v>
      </c>
      <c r="C11" t="s">
        <v>96</v>
      </c>
      <c r="D11" s="60" t="s">
        <v>81</v>
      </c>
      <c r="E11" s="60"/>
      <c r="F11" s="60"/>
      <c r="G11" s="60"/>
      <c r="H11" s="60"/>
      <c r="I11" s="60"/>
      <c r="J11" s="4">
        <v>90</v>
      </c>
      <c r="K11" s="4">
        <v>70</v>
      </c>
      <c r="L11" s="4">
        <v>100</v>
      </c>
      <c r="M11" s="4">
        <v>70</v>
      </c>
      <c r="N11" s="4">
        <v>90</v>
      </c>
      <c r="O11" s="4">
        <v>0</v>
      </c>
      <c r="P11" s="4">
        <v>0</v>
      </c>
      <c r="Q11" s="22">
        <f t="shared" si="0"/>
        <v>84</v>
      </c>
      <c r="S11" s="1"/>
      <c r="T11" s="1"/>
      <c r="U11" s="1"/>
    </row>
    <row r="12" spans="2:21" x14ac:dyDescent="0.25">
      <c r="B12" s="6">
        <f t="shared" si="1"/>
        <v>4</v>
      </c>
      <c r="C12" t="s">
        <v>70</v>
      </c>
      <c r="D12" s="60" t="s">
        <v>82</v>
      </c>
      <c r="E12" s="60"/>
      <c r="F12" s="60"/>
      <c r="G12" s="60"/>
      <c r="H12" s="60"/>
      <c r="I12" s="60"/>
      <c r="J12" s="4">
        <v>100</v>
      </c>
      <c r="K12" s="4">
        <v>100</v>
      </c>
      <c r="L12" s="4">
        <v>85</v>
      </c>
      <c r="M12" s="4">
        <v>95</v>
      </c>
      <c r="N12" s="4">
        <v>90</v>
      </c>
      <c r="O12" s="4">
        <v>0</v>
      </c>
      <c r="P12" s="4">
        <v>0</v>
      </c>
      <c r="Q12" s="22">
        <f t="shared" si="0"/>
        <v>94</v>
      </c>
      <c r="S12" s="1"/>
      <c r="T12" s="1"/>
      <c r="U12" s="1"/>
    </row>
    <row r="13" spans="2:21" x14ac:dyDescent="0.25">
      <c r="B13" s="6">
        <f t="shared" si="1"/>
        <v>5</v>
      </c>
      <c r="C13" t="s">
        <v>97</v>
      </c>
      <c r="D13" s="60" t="s">
        <v>83</v>
      </c>
      <c r="E13" s="60"/>
      <c r="F13" s="60"/>
      <c r="G13" s="60"/>
      <c r="H13" s="60"/>
      <c r="I13" s="60"/>
      <c r="J13" s="4">
        <v>100</v>
      </c>
      <c r="K13" s="4" t="s">
        <v>78</v>
      </c>
      <c r="L13" s="4">
        <v>85</v>
      </c>
      <c r="M13" s="4">
        <v>100</v>
      </c>
      <c r="N13" s="4">
        <v>90</v>
      </c>
      <c r="O13" s="4">
        <v>0</v>
      </c>
      <c r="P13" s="4">
        <v>0</v>
      </c>
      <c r="Q13" s="22">
        <f t="shared" si="0"/>
        <v>75</v>
      </c>
      <c r="S13" s="1"/>
      <c r="T13" s="1"/>
      <c r="U13" s="1"/>
    </row>
    <row r="14" spans="2:21" x14ac:dyDescent="0.25">
      <c r="B14" s="6">
        <f t="shared" si="1"/>
        <v>6</v>
      </c>
      <c r="C14" t="s">
        <v>98</v>
      </c>
      <c r="D14" s="60" t="s">
        <v>84</v>
      </c>
      <c r="E14" s="60"/>
      <c r="F14" s="60"/>
      <c r="G14" s="60"/>
      <c r="H14" s="60"/>
      <c r="I14" s="60"/>
      <c r="J14" s="4">
        <v>100</v>
      </c>
      <c r="K14" s="4" t="s">
        <v>78</v>
      </c>
      <c r="L14" s="4">
        <v>85</v>
      </c>
      <c r="M14" s="4">
        <v>70</v>
      </c>
      <c r="N14" s="4">
        <v>80</v>
      </c>
      <c r="O14" s="4">
        <v>0</v>
      </c>
      <c r="P14" s="4">
        <v>0</v>
      </c>
      <c r="Q14" s="22">
        <f t="shared" si="0"/>
        <v>67</v>
      </c>
      <c r="S14" s="1"/>
      <c r="T14" s="1"/>
      <c r="U14" s="1"/>
    </row>
    <row r="15" spans="2:21" x14ac:dyDescent="0.25">
      <c r="B15" s="6">
        <f t="shared" si="1"/>
        <v>7</v>
      </c>
      <c r="C15" t="s">
        <v>99</v>
      </c>
      <c r="D15" s="60" t="s">
        <v>85</v>
      </c>
      <c r="E15" s="60"/>
      <c r="F15" s="60"/>
      <c r="G15" s="60"/>
      <c r="H15" s="60"/>
      <c r="I15" s="60"/>
      <c r="J15" s="4">
        <v>100</v>
      </c>
      <c r="K15" s="4">
        <v>70</v>
      </c>
      <c r="L15" s="4">
        <v>85</v>
      </c>
      <c r="M15" s="4">
        <v>100</v>
      </c>
      <c r="N15" s="4">
        <v>85</v>
      </c>
      <c r="O15" s="4">
        <v>0</v>
      </c>
      <c r="P15" s="4">
        <v>0</v>
      </c>
      <c r="Q15" s="22">
        <f t="shared" si="0"/>
        <v>88</v>
      </c>
      <c r="S15" s="1"/>
      <c r="T15" s="1"/>
      <c r="U15" s="1"/>
    </row>
    <row r="16" spans="2:21" x14ac:dyDescent="0.25">
      <c r="B16" s="6">
        <f t="shared" si="1"/>
        <v>8</v>
      </c>
      <c r="C16" t="s">
        <v>100</v>
      </c>
      <c r="D16" s="60" t="s">
        <v>86</v>
      </c>
      <c r="E16" s="60"/>
      <c r="F16" s="60"/>
      <c r="G16" s="60"/>
      <c r="H16" s="60"/>
      <c r="I16" s="60"/>
      <c r="J16" s="4">
        <v>100</v>
      </c>
      <c r="K16" s="4" t="s">
        <v>78</v>
      </c>
      <c r="L16" s="4">
        <v>85</v>
      </c>
      <c r="M16" s="4">
        <v>100</v>
      </c>
      <c r="N16" s="4">
        <v>90</v>
      </c>
      <c r="O16" s="4">
        <v>0</v>
      </c>
      <c r="P16" s="4">
        <v>0</v>
      </c>
      <c r="Q16" s="22">
        <f t="shared" si="0"/>
        <v>75</v>
      </c>
    </row>
    <row r="17" spans="2:17" x14ac:dyDescent="0.25">
      <c r="B17" s="6">
        <f t="shared" si="1"/>
        <v>9</v>
      </c>
      <c r="C17" t="s">
        <v>101</v>
      </c>
      <c r="D17" s="60" t="s">
        <v>87</v>
      </c>
      <c r="E17" s="60"/>
      <c r="F17" s="60"/>
      <c r="G17" s="60"/>
      <c r="H17" s="60"/>
      <c r="I17" s="60"/>
      <c r="J17" s="4">
        <v>80</v>
      </c>
      <c r="K17" s="4">
        <v>70</v>
      </c>
      <c r="L17" s="4">
        <v>90</v>
      </c>
      <c r="M17" s="4">
        <v>80</v>
      </c>
      <c r="N17" s="4">
        <v>75</v>
      </c>
      <c r="O17" s="4">
        <v>0</v>
      </c>
      <c r="P17" s="4">
        <v>0</v>
      </c>
      <c r="Q17" s="22">
        <f t="shared" si="0"/>
        <v>79</v>
      </c>
    </row>
    <row r="18" spans="2:17" x14ac:dyDescent="0.25">
      <c r="B18" s="6">
        <f t="shared" si="1"/>
        <v>10</v>
      </c>
      <c r="C18" t="s">
        <v>102</v>
      </c>
      <c r="D18" s="60" t="s">
        <v>88</v>
      </c>
      <c r="E18" s="60"/>
      <c r="F18" s="60"/>
      <c r="G18" s="60"/>
      <c r="H18" s="60"/>
      <c r="I18" s="60"/>
      <c r="J18" s="4">
        <v>95</v>
      </c>
      <c r="K18" s="4">
        <v>80</v>
      </c>
      <c r="L18" s="4">
        <v>95</v>
      </c>
      <c r="M18" s="4">
        <v>80</v>
      </c>
      <c r="N18" s="4">
        <v>90</v>
      </c>
      <c r="O18" s="4">
        <v>0</v>
      </c>
      <c r="P18" s="4">
        <v>0</v>
      </c>
      <c r="Q18" s="22">
        <f t="shared" si="0"/>
        <v>88</v>
      </c>
    </row>
    <row r="19" spans="2:17" x14ac:dyDescent="0.25">
      <c r="B19" s="6">
        <f t="shared" si="1"/>
        <v>11</v>
      </c>
      <c r="C19" t="s">
        <v>103</v>
      </c>
      <c r="D19" s="60" t="s">
        <v>89</v>
      </c>
      <c r="E19" s="60"/>
      <c r="F19" s="60"/>
      <c r="G19" s="60"/>
      <c r="H19" s="60"/>
      <c r="I19" s="60"/>
      <c r="J19" s="4">
        <v>100</v>
      </c>
      <c r="K19" s="4">
        <v>70</v>
      </c>
      <c r="L19" s="4">
        <v>95</v>
      </c>
      <c r="M19" s="4">
        <v>95</v>
      </c>
      <c r="N19" s="4">
        <v>90</v>
      </c>
      <c r="O19" s="4">
        <v>0</v>
      </c>
      <c r="P19" s="4">
        <v>0</v>
      </c>
      <c r="Q19" s="22">
        <f t="shared" si="0"/>
        <v>90</v>
      </c>
    </row>
    <row r="20" spans="2:17" x14ac:dyDescent="0.25">
      <c r="B20" s="6">
        <f t="shared" si="1"/>
        <v>12</v>
      </c>
      <c r="C20" t="s">
        <v>104</v>
      </c>
      <c r="D20" s="60" t="s">
        <v>90</v>
      </c>
      <c r="E20" s="60"/>
      <c r="F20" s="60"/>
      <c r="G20" s="60"/>
      <c r="H20" s="60"/>
      <c r="I20" s="60"/>
      <c r="J20" s="4">
        <v>100</v>
      </c>
      <c r="K20" s="4">
        <v>80</v>
      </c>
      <c r="L20" s="4">
        <v>100</v>
      </c>
      <c r="M20" s="4">
        <v>95</v>
      </c>
      <c r="N20" s="4">
        <v>85</v>
      </c>
      <c r="O20" s="4">
        <v>0</v>
      </c>
      <c r="P20" s="4">
        <v>0</v>
      </c>
      <c r="Q20" s="22">
        <f t="shared" si="0"/>
        <v>92</v>
      </c>
    </row>
    <row r="21" spans="2:17" x14ac:dyDescent="0.25">
      <c r="B21" s="6">
        <f t="shared" si="1"/>
        <v>13</v>
      </c>
      <c r="C21" t="s">
        <v>105</v>
      </c>
      <c r="D21" s="60" t="s">
        <v>91</v>
      </c>
      <c r="E21" s="60"/>
      <c r="F21" s="60"/>
      <c r="G21" s="60"/>
      <c r="H21" s="60"/>
      <c r="I21" s="60"/>
      <c r="J21" s="4">
        <v>100</v>
      </c>
      <c r="K21" s="4">
        <v>80</v>
      </c>
      <c r="L21" s="4">
        <v>100</v>
      </c>
      <c r="M21" s="4">
        <v>95</v>
      </c>
      <c r="N21" s="4">
        <v>85</v>
      </c>
      <c r="O21" s="4">
        <v>0</v>
      </c>
      <c r="P21" s="4">
        <v>0</v>
      </c>
      <c r="Q21" s="22">
        <f t="shared" si="0"/>
        <v>92</v>
      </c>
    </row>
    <row r="22" spans="2:17" x14ac:dyDescent="0.25">
      <c r="B22" s="6">
        <f t="shared" si="1"/>
        <v>14</v>
      </c>
      <c r="C22" t="s">
        <v>106</v>
      </c>
      <c r="D22" s="60" t="s">
        <v>92</v>
      </c>
      <c r="E22" s="60"/>
      <c r="F22" s="60"/>
      <c r="G22" s="60"/>
      <c r="H22" s="60"/>
      <c r="I22" s="60"/>
      <c r="J22" s="4">
        <v>90</v>
      </c>
      <c r="K22" s="4" t="s">
        <v>78</v>
      </c>
      <c r="L22" s="4">
        <v>100</v>
      </c>
      <c r="M22" s="4">
        <v>95</v>
      </c>
      <c r="N22" s="4" t="s">
        <v>78</v>
      </c>
      <c r="O22" s="4">
        <v>0</v>
      </c>
      <c r="P22" s="4">
        <v>0</v>
      </c>
      <c r="Q22" s="22">
        <f t="shared" si="0"/>
        <v>57</v>
      </c>
    </row>
    <row r="23" spans="2:17" x14ac:dyDescent="0.25">
      <c r="B23" s="6">
        <f t="shared" si="1"/>
        <v>15</v>
      </c>
      <c r="C23" t="s">
        <v>107</v>
      </c>
      <c r="D23" s="60" t="s">
        <v>93</v>
      </c>
      <c r="E23" s="60"/>
      <c r="F23" s="60"/>
      <c r="G23" s="60"/>
      <c r="H23" s="60"/>
      <c r="I23" s="60"/>
      <c r="J23" s="4">
        <v>100</v>
      </c>
      <c r="K23" s="4">
        <v>80</v>
      </c>
      <c r="L23" s="4">
        <v>100</v>
      </c>
      <c r="M23" s="4">
        <v>80</v>
      </c>
      <c r="N23" s="4">
        <v>80</v>
      </c>
      <c r="O23" s="4">
        <v>0</v>
      </c>
      <c r="P23" s="4">
        <v>0</v>
      </c>
      <c r="Q23" s="22">
        <f t="shared" si="0"/>
        <v>88</v>
      </c>
    </row>
    <row r="24" spans="2:17" x14ac:dyDescent="0.25">
      <c r="B24" s="6">
        <f t="shared" si="1"/>
        <v>16</v>
      </c>
      <c r="C24" s="6"/>
      <c r="D24" s="60"/>
      <c r="E24" s="60"/>
      <c r="F24" s="60"/>
      <c r="G24" s="60"/>
      <c r="H24" s="60"/>
      <c r="I24" s="60"/>
      <c r="J24" s="4"/>
      <c r="K24" s="4"/>
      <c r="L24" s="4"/>
      <c r="M24" s="4"/>
      <c r="N24" s="4"/>
      <c r="O24" s="4"/>
      <c r="P24" s="4"/>
      <c r="Q24" s="22"/>
    </row>
    <row r="25" spans="2:17" x14ac:dyDescent="0.25">
      <c r="B25" s="6">
        <f t="shared" si="1"/>
        <v>17</v>
      </c>
      <c r="C25" s="6"/>
      <c r="D25" s="60"/>
      <c r="E25" s="60"/>
      <c r="F25" s="60"/>
      <c r="G25" s="60"/>
      <c r="H25" s="60"/>
      <c r="I25" s="60"/>
      <c r="J25" s="4"/>
      <c r="K25" s="4"/>
      <c r="L25" s="4"/>
      <c r="M25" s="4"/>
      <c r="N25" s="4"/>
      <c r="O25" s="4"/>
      <c r="P25" s="4"/>
      <c r="Q25" s="22"/>
    </row>
    <row r="26" spans="2:17" x14ac:dyDescent="0.25">
      <c r="B26" s="6">
        <f t="shared" si="1"/>
        <v>18</v>
      </c>
      <c r="C26" s="6"/>
      <c r="D26" s="33"/>
      <c r="E26" s="33"/>
      <c r="F26" s="33"/>
      <c r="G26" s="33"/>
      <c r="H26" s="33"/>
      <c r="I26" s="33"/>
      <c r="J26" s="4"/>
      <c r="K26" s="4"/>
      <c r="L26" s="4"/>
      <c r="M26" s="4"/>
      <c r="N26" s="4"/>
      <c r="O26" s="4"/>
      <c r="P26" s="4"/>
      <c r="Q26" s="22"/>
    </row>
    <row r="27" spans="2:17" x14ac:dyDescent="0.25">
      <c r="B27" s="6">
        <f t="shared" si="1"/>
        <v>19</v>
      </c>
      <c r="C27" s="6"/>
      <c r="D27" s="33"/>
      <c r="E27" s="33"/>
      <c r="F27" s="33"/>
      <c r="G27" s="33"/>
      <c r="H27" s="33"/>
      <c r="I27" s="33"/>
      <c r="J27" s="4"/>
      <c r="K27" s="4"/>
      <c r="L27" s="4"/>
      <c r="M27" s="4"/>
      <c r="N27" s="4"/>
      <c r="O27" s="4"/>
      <c r="P27" s="4"/>
      <c r="Q27" s="22"/>
    </row>
    <row r="28" spans="2:17" x14ac:dyDescent="0.25">
      <c r="B28" s="6">
        <f t="shared" si="1"/>
        <v>20</v>
      </c>
      <c r="C28" s="6"/>
      <c r="D28" s="33"/>
      <c r="E28" s="33"/>
      <c r="F28" s="33"/>
      <c r="G28" s="33"/>
      <c r="H28" s="33"/>
      <c r="I28" s="33"/>
      <c r="J28" s="4"/>
      <c r="K28" s="4"/>
      <c r="L28" s="4"/>
      <c r="M28" s="4"/>
      <c r="N28" s="4"/>
      <c r="O28" s="4"/>
      <c r="P28" s="4"/>
      <c r="Q28" s="22"/>
    </row>
    <row r="29" spans="2:17" x14ac:dyDescent="0.25">
      <c r="B29" s="6">
        <f t="shared" si="1"/>
        <v>21</v>
      </c>
      <c r="C29" s="6"/>
      <c r="D29" s="33"/>
      <c r="E29" s="33"/>
      <c r="F29" s="33"/>
      <c r="G29" s="33"/>
      <c r="H29" s="33"/>
      <c r="I29" s="33"/>
      <c r="J29" s="4"/>
      <c r="K29" s="4"/>
      <c r="L29" s="4"/>
      <c r="M29" s="4"/>
      <c r="N29" s="4"/>
      <c r="O29" s="4"/>
      <c r="P29" s="4"/>
      <c r="Q29" s="22"/>
    </row>
    <row r="30" spans="2:17" x14ac:dyDescent="0.25">
      <c r="B30" s="6">
        <f t="shared" si="1"/>
        <v>22</v>
      </c>
      <c r="C30" s="6"/>
      <c r="D30" s="33"/>
      <c r="E30" s="33"/>
      <c r="F30" s="33"/>
      <c r="G30" s="33"/>
      <c r="H30" s="33"/>
      <c r="I30" s="33"/>
      <c r="J30" s="4"/>
      <c r="K30" s="4"/>
      <c r="L30" s="4"/>
      <c r="M30" s="4"/>
      <c r="N30" s="4"/>
      <c r="O30" s="4"/>
      <c r="P30" s="4"/>
      <c r="Q30" s="22"/>
    </row>
    <row r="31" spans="2:17" x14ac:dyDescent="0.25">
      <c r="B31" s="6">
        <f t="shared" si="1"/>
        <v>23</v>
      </c>
      <c r="C31" s="6"/>
      <c r="D31" s="33"/>
      <c r="E31" s="33"/>
      <c r="F31" s="33"/>
      <c r="G31" s="33"/>
      <c r="H31" s="33"/>
      <c r="I31" s="33"/>
      <c r="J31" s="4"/>
      <c r="K31" s="4"/>
      <c r="L31" s="4"/>
      <c r="M31" s="4"/>
      <c r="N31" s="4"/>
      <c r="O31" s="4"/>
      <c r="P31" s="4"/>
      <c r="Q31" s="22"/>
    </row>
    <row r="32" spans="2:17" x14ac:dyDescent="0.25">
      <c r="B32" s="6">
        <f t="shared" si="1"/>
        <v>24</v>
      </c>
      <c r="C32" s="6"/>
      <c r="D32" s="33"/>
      <c r="E32" s="33"/>
      <c r="F32" s="33"/>
      <c r="G32" s="33"/>
      <c r="H32" s="33"/>
      <c r="I32" s="33"/>
      <c r="J32" s="4"/>
      <c r="K32" s="4"/>
      <c r="L32" s="4"/>
      <c r="M32" s="4"/>
      <c r="N32" s="4"/>
      <c r="O32" s="4"/>
      <c r="P32" s="4"/>
      <c r="Q32" s="22"/>
    </row>
    <row r="33" spans="2:17" x14ac:dyDescent="0.25">
      <c r="B33" s="6">
        <f t="shared" si="1"/>
        <v>25</v>
      </c>
      <c r="C33" s="6"/>
      <c r="D33" s="33"/>
      <c r="E33" s="33"/>
      <c r="F33" s="33"/>
      <c r="G33" s="33"/>
      <c r="H33" s="33"/>
      <c r="I33" s="33"/>
      <c r="J33" s="4"/>
      <c r="K33" s="4"/>
      <c r="L33" s="4"/>
      <c r="M33" s="4"/>
      <c r="N33" s="4"/>
      <c r="O33" s="4"/>
      <c r="P33" s="4"/>
      <c r="Q33" s="22"/>
    </row>
    <row r="34" spans="2:17" x14ac:dyDescent="0.25">
      <c r="B34" s="6">
        <f t="shared" si="1"/>
        <v>26</v>
      </c>
      <c r="C34" s="6"/>
      <c r="D34" s="33"/>
      <c r="E34" s="33"/>
      <c r="F34" s="33"/>
      <c r="G34" s="33"/>
      <c r="H34" s="33"/>
      <c r="I34" s="33"/>
      <c r="J34" s="4"/>
      <c r="K34" s="4"/>
      <c r="L34" s="4"/>
      <c r="M34" s="4"/>
      <c r="N34" s="4"/>
      <c r="O34" s="4"/>
      <c r="P34" s="4"/>
      <c r="Q34" s="22"/>
    </row>
    <row r="35" spans="2:17" x14ac:dyDescent="0.25">
      <c r="B35" s="6">
        <f t="shared" si="1"/>
        <v>27</v>
      </c>
      <c r="C35" s="6"/>
      <c r="D35" s="33"/>
      <c r="E35" s="33"/>
      <c r="F35" s="33"/>
      <c r="G35" s="33"/>
      <c r="H35" s="33"/>
      <c r="I35" s="33"/>
      <c r="J35" s="4"/>
      <c r="K35" s="4"/>
      <c r="L35" s="4"/>
      <c r="M35" s="4"/>
      <c r="N35" s="4"/>
      <c r="O35" s="4"/>
      <c r="P35" s="4"/>
      <c r="Q35" s="22"/>
    </row>
    <row r="36" spans="2:17" x14ac:dyDescent="0.25">
      <c r="B36" s="6">
        <f t="shared" si="1"/>
        <v>28</v>
      </c>
      <c r="C36" s="6"/>
      <c r="D36" s="33"/>
      <c r="E36" s="33"/>
      <c r="F36" s="33"/>
      <c r="G36" s="33"/>
      <c r="H36" s="33"/>
      <c r="I36" s="33"/>
      <c r="J36" s="4"/>
      <c r="K36" s="4"/>
      <c r="L36" s="4"/>
      <c r="M36" s="4"/>
      <c r="N36" s="4"/>
      <c r="O36" s="4"/>
      <c r="P36" s="4"/>
      <c r="Q36" s="22"/>
    </row>
    <row r="37" spans="2:17" x14ac:dyDescent="0.25">
      <c r="B37" s="6">
        <f t="shared" si="1"/>
        <v>29</v>
      </c>
      <c r="C37" s="6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4"/>
      <c r="Q37" s="22"/>
    </row>
    <row r="38" spans="2:17" x14ac:dyDescent="0.25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22"/>
    </row>
    <row r="39" spans="2:17" x14ac:dyDescent="0.25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22"/>
    </row>
    <row r="40" spans="2:17" x14ac:dyDescent="0.2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22"/>
    </row>
    <row r="41" spans="2:17" x14ac:dyDescent="0.2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22"/>
    </row>
    <row r="42" spans="2:17" x14ac:dyDescent="0.2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22"/>
    </row>
    <row r="43" spans="2:17" x14ac:dyDescent="0.2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22"/>
    </row>
    <row r="44" spans="2:17" x14ac:dyDescent="0.2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22"/>
    </row>
    <row r="45" spans="2:17" x14ac:dyDescent="0.2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22"/>
    </row>
    <row r="46" spans="2:17" x14ac:dyDescent="0.2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22"/>
    </row>
    <row r="47" spans="2:17" x14ac:dyDescent="0.2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22"/>
    </row>
    <row r="48" spans="2:17" x14ac:dyDescent="0.2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22"/>
    </row>
    <row r="49" spans="2:17" x14ac:dyDescent="0.2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22"/>
    </row>
    <row r="50" spans="2:17" x14ac:dyDescent="0.2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22"/>
    </row>
    <row r="51" spans="2:17" x14ac:dyDescent="0.2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22"/>
    </row>
    <row r="52" spans="2:17" x14ac:dyDescent="0.2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22"/>
    </row>
    <row r="53" spans="2:17" x14ac:dyDescent="0.2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22"/>
    </row>
    <row r="54" spans="2:17" x14ac:dyDescent="0.25">
      <c r="C54" s="34"/>
      <c r="D54" s="34"/>
      <c r="E54" s="1"/>
      <c r="H54" s="46" t="s">
        <v>19</v>
      </c>
      <c r="I54" s="46"/>
      <c r="J54" s="10">
        <v>14</v>
      </c>
      <c r="K54" s="10">
        <v>9</v>
      </c>
      <c r="L54" s="10">
        <v>14</v>
      </c>
      <c r="M54" s="10">
        <v>15</v>
      </c>
      <c r="N54" s="10">
        <v>14</v>
      </c>
      <c r="O54" s="10"/>
      <c r="P54" s="10"/>
      <c r="Q54" s="14"/>
    </row>
    <row r="55" spans="2:17" x14ac:dyDescent="0.25">
      <c r="C55" s="34"/>
      <c r="D55" s="34"/>
      <c r="E55" s="8"/>
      <c r="H55" s="47" t="s">
        <v>20</v>
      </c>
      <c r="I55" s="47"/>
      <c r="J55" s="11">
        <v>1</v>
      </c>
      <c r="K55" s="11">
        <v>6</v>
      </c>
      <c r="L55" s="11">
        <v>1</v>
      </c>
      <c r="M55" s="11">
        <v>0</v>
      </c>
      <c r="N55" s="11">
        <v>1</v>
      </c>
      <c r="O55" s="11"/>
      <c r="P55" s="11"/>
      <c r="Q55" s="11"/>
    </row>
    <row r="56" spans="2:17" x14ac:dyDescent="0.25">
      <c r="C56" s="34"/>
      <c r="D56" s="34"/>
      <c r="E56" s="34"/>
      <c r="H56" s="47" t="s">
        <v>21</v>
      </c>
      <c r="I56" s="47"/>
      <c r="J56" s="11">
        <f>J54+J55</f>
        <v>15</v>
      </c>
      <c r="K56" s="11">
        <v>15</v>
      </c>
      <c r="L56" s="11">
        <v>15</v>
      </c>
      <c r="M56" s="11">
        <v>15</v>
      </c>
      <c r="N56" s="11">
        <v>15</v>
      </c>
      <c r="O56" s="11"/>
      <c r="P56" s="11"/>
      <c r="Q56" s="11"/>
    </row>
    <row r="57" spans="2:17" x14ac:dyDescent="0.25">
      <c r="C57" s="34"/>
      <c r="D57" s="34"/>
      <c r="E57" s="1"/>
      <c r="H57" s="48" t="s">
        <v>16</v>
      </c>
      <c r="I57" s="48"/>
      <c r="J57" s="12">
        <f>J54/J56</f>
        <v>0.93333333333333335</v>
      </c>
      <c r="K57" s="13">
        <v>0.6</v>
      </c>
      <c r="L57" s="13">
        <v>0.93</v>
      </c>
      <c r="M57" s="13">
        <v>1</v>
      </c>
      <c r="N57" s="13">
        <v>0.93</v>
      </c>
      <c r="O57" s="13"/>
      <c r="P57" s="13"/>
      <c r="Q57" s="13"/>
    </row>
    <row r="58" spans="2:17" x14ac:dyDescent="0.25">
      <c r="C58" s="34"/>
      <c r="D58" s="34"/>
      <c r="E58" s="1"/>
      <c r="H58" s="48" t="s">
        <v>17</v>
      </c>
      <c r="I58" s="48"/>
      <c r="J58" s="12">
        <f>J55/J56</f>
        <v>6.6666666666666666E-2</v>
      </c>
      <c r="K58" s="12">
        <v>0.4</v>
      </c>
      <c r="L58" s="13">
        <v>7.0000000000000007E-2</v>
      </c>
      <c r="M58" s="13">
        <v>0</v>
      </c>
      <c r="N58" s="13">
        <v>7.0000000000000007E-2</v>
      </c>
      <c r="O58" s="13"/>
      <c r="P58" s="13"/>
      <c r="Q58" s="13"/>
    </row>
    <row r="59" spans="2:17" x14ac:dyDescent="0.25">
      <c r="C59" s="34"/>
      <c r="D59" s="34"/>
      <c r="E59" s="8"/>
    </row>
    <row r="60" spans="2:17" x14ac:dyDescent="0.25">
      <c r="C60" s="1"/>
      <c r="D60" s="1"/>
      <c r="E60" s="8"/>
    </row>
    <row r="61" spans="2:17" x14ac:dyDescent="0.25">
      <c r="J61" s="49" t="s">
        <v>111</v>
      </c>
      <c r="K61" s="49"/>
      <c r="L61" s="49"/>
      <c r="M61" s="49"/>
      <c r="N61" s="49"/>
      <c r="O61" s="49"/>
      <c r="P61" s="49"/>
    </row>
    <row r="62" spans="2:17" x14ac:dyDescent="0.25">
      <c r="J62" s="43" t="s">
        <v>18</v>
      </c>
      <c r="K62" s="43"/>
      <c r="L62" s="43"/>
      <c r="M62" s="43"/>
      <c r="N62" s="43"/>
      <c r="O62" s="43"/>
      <c r="P62" s="4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CALCULO INTEGRAL 206-A</vt:lpstr>
      <vt:lpstr>CALCULO INTEGRAL 206-B</vt:lpstr>
      <vt:lpstr>FISICOQUIMICA I</vt:lpstr>
      <vt:lpstr>FUNDAMENTOS DE TERMODINAMICA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Manuel Montoya Nafa</cp:lastModifiedBy>
  <cp:lastPrinted>2023-03-21T15:13:53Z</cp:lastPrinted>
  <dcterms:created xsi:type="dcterms:W3CDTF">2023-03-14T19:16:59Z</dcterms:created>
  <dcterms:modified xsi:type="dcterms:W3CDTF">2023-06-24T04:54:38Z</dcterms:modified>
</cp:coreProperties>
</file>