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emma8\OneDrive\Documentos\FEB. - JUILIO 2023\REPORTES\"/>
    </mc:Choice>
  </mc:AlternateContent>
  <xr:revisionPtr revIDLastSave="0" documentId="13_ncr:1_{AEAD21D3-4D38-4419-8DB1-7A9B0FCF0B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MINISTRACION FIN II" sheetId="1" r:id="rId1"/>
    <sheet name="CONTAB FINANCIERA" sheetId="3" r:id="rId2"/>
    <sheet name="E-COMMERCE" sheetId="4" r:id="rId3"/>
    <sheet name="FORM Y EVAL PROY" sheetId="5" r:id="rId4"/>
    <sheet name="MACROECONOMIA" sheetId="6" r:id="rId5"/>
    <sheet name="MATEMAT FIN" sheetId="8" r:id="rId6"/>
    <sheet name="Hoja1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8" l="1"/>
  <c r="O56" i="8"/>
  <c r="N56" i="8"/>
  <c r="M56" i="8"/>
  <c r="L56" i="8"/>
  <c r="K56" i="8"/>
  <c r="J56" i="8"/>
  <c r="P55" i="8"/>
  <c r="P58" i="8" s="1"/>
  <c r="O55" i="8"/>
  <c r="O58" i="8" s="1"/>
  <c r="N55" i="8"/>
  <c r="N58" i="8" s="1"/>
  <c r="M55" i="8"/>
  <c r="L55" i="8"/>
  <c r="K55" i="8"/>
  <c r="J55" i="8"/>
  <c r="P54" i="8"/>
  <c r="O54" i="8"/>
  <c r="O57" i="8" s="1"/>
  <c r="N54" i="8"/>
  <c r="N57" i="8" s="1"/>
  <c r="M54" i="8"/>
  <c r="L54" i="8"/>
  <c r="K54" i="8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K58" i="6" s="1"/>
  <c r="J55" i="6"/>
  <c r="P54" i="6"/>
  <c r="P57" i="6" s="1"/>
  <c r="O54" i="6"/>
  <c r="O57" i="6" s="1"/>
  <c r="N54" i="6"/>
  <c r="M54" i="6"/>
  <c r="M57" i="6" s="1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J55" i="5"/>
  <c r="P54" i="5"/>
  <c r="P57" i="5" s="1"/>
  <c r="O54" i="5"/>
  <c r="N54" i="5"/>
  <c r="M54" i="5"/>
  <c r="L54" i="5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N58" i="3" s="1"/>
  <c r="M55" i="3"/>
  <c r="L55" i="3"/>
  <c r="K55" i="3"/>
  <c r="J55" i="3"/>
  <c r="P54" i="3"/>
  <c r="P57" i="3" s="1"/>
  <c r="O54" i="3"/>
  <c r="O57" i="3" s="1"/>
  <c r="N54" i="3"/>
  <c r="N57" i="3" s="1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8" i="8" l="1"/>
  <c r="M57" i="8"/>
  <c r="L58" i="3"/>
  <c r="L57" i="3"/>
  <c r="L58" i="4"/>
  <c r="L57" i="4"/>
  <c r="L57" i="6"/>
  <c r="L58" i="8"/>
  <c r="L57" i="8"/>
  <c r="K58" i="8"/>
  <c r="K57" i="8"/>
  <c r="K57" i="6"/>
  <c r="K57" i="5"/>
  <c r="K58" i="5"/>
  <c r="J58" i="8"/>
  <c r="J57" i="8"/>
  <c r="P57" i="8"/>
  <c r="Q54" i="8"/>
  <c r="L58" i="6"/>
  <c r="N58" i="6"/>
  <c r="N57" i="6"/>
  <c r="N57" i="5"/>
  <c r="O58" i="5"/>
  <c r="O57" i="5"/>
  <c r="J57" i="4"/>
  <c r="K58" i="4"/>
  <c r="K57" i="4"/>
  <c r="M58" i="3"/>
  <c r="M57" i="3"/>
  <c r="Q55" i="8"/>
  <c r="Q56" i="8"/>
  <c r="O58" i="4"/>
  <c r="J57" i="3"/>
  <c r="K58" i="3"/>
  <c r="O57" i="4"/>
  <c r="P58" i="4"/>
  <c r="Q56" i="5"/>
  <c r="L57" i="5"/>
  <c r="M58" i="5"/>
  <c r="J58" i="6"/>
  <c r="K57" i="3"/>
  <c r="P57" i="4"/>
  <c r="M57" i="5"/>
  <c r="J57" i="6"/>
  <c r="Q56" i="3"/>
  <c r="L58" i="5"/>
  <c r="J58" i="3"/>
  <c r="P58" i="3"/>
  <c r="Q56" i="4"/>
  <c r="M58" i="4"/>
  <c r="J58" i="5"/>
  <c r="Q56" i="6"/>
  <c r="M58" i="6"/>
  <c r="O58" i="6"/>
  <c r="Q54" i="6"/>
  <c r="Q55" i="6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7" i="3"/>
  <c r="Q58" i="8"/>
  <c r="Q58" i="6"/>
  <c r="Q57" i="6"/>
  <c r="Q57" i="5"/>
  <c r="Q57" i="8"/>
  <c r="Q57" i="4"/>
  <c r="Q58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<sst xmlns="http://schemas.openxmlformats.org/spreadsheetml/2006/main" count="916" uniqueCount="261">
  <si>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</si>
  <si>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</si>
  <si>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</si>
  <si>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</si>
  <si>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</si>
  <si>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</si>
  <si>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</si>
  <si>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</si>
  <si>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</si>
  <si>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</si>
  <si>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</si>
  <si>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</si>
  <si>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</si>
  <si>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</si>
  <si>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</si>
  <si>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</si>
  <si>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</si>
  <si>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</si>
  <si>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</si>
  <si>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</si>
  <si>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</si>
  <si>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</si>
  <si>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</si>
  <si>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ADMINISTRACION FINANCIERA II</t>
  </si>
  <si>
    <t>605B</t>
  </si>
  <si>
    <t>FEBRERO-JULIO 2023</t>
  </si>
  <si>
    <t>LC EMMANUEL MENDOZA CANELA</t>
  </si>
  <si>
    <t>MATEMATICAS FINANCIERAS</t>
  </si>
  <si>
    <t>MACROECONOMIA</t>
  </si>
  <si>
    <t>FORMULACION Y EVAL DE PROYECTOS</t>
  </si>
  <si>
    <t>E-COMMERCE</t>
  </si>
  <si>
    <t>CONTABILIDAD FINANCIERA</t>
  </si>
  <si>
    <t>ACUA RAMIREZ TRISTAN ANDER</t>
  </si>
  <si>
    <t>BAXIN XOLO EMMANUEL</t>
  </si>
  <si>
    <t>CAGAL MALAGA LUIS ANTONIO</t>
  </si>
  <si>
    <t>CHAPOL ORTIZ ARIADNA PAOLA</t>
  </si>
  <si>
    <t>HERNANDEZ GARCIA JUAN PABLO</t>
  </si>
  <si>
    <t>MARTINEZ NIEVES MICHELLE ADRIANA</t>
  </si>
  <si>
    <t>PEREZ CHIGUIL DAVID DE JESUS</t>
  </si>
  <si>
    <t>PONCE ALVARADO MARIA DEL CARMEN</t>
  </si>
  <si>
    <t>201U0129</t>
  </si>
  <si>
    <t>201U0132</t>
  </si>
  <si>
    <t>191U0205</t>
  </si>
  <si>
    <t>201U0478</t>
  </si>
  <si>
    <t>171U0218</t>
  </si>
  <si>
    <t>201U0146</t>
  </si>
  <si>
    <t>201U0148</t>
  </si>
  <si>
    <t>201U0458</t>
  </si>
  <si>
    <t>ACOSTA RODRÍGUEZ ARANZA STEPHANY</t>
  </si>
  <si>
    <t>ARIAS CANSINO ADALBERTO</t>
  </si>
  <si>
    <t>BAXIN MIXTEGA EDUARDO IVÁN</t>
  </si>
  <si>
    <t>BAXIN ROSAS BRYAN GABRIEL</t>
  </si>
  <si>
    <t>BAXIN TAGAN GAEL ISAI</t>
  </si>
  <si>
    <t>CAMACHO VENTURA ALAN RODRIGO</t>
  </si>
  <si>
    <t>COSME MORENO JOSÉ DE JESÚS</t>
  </si>
  <si>
    <t>CRUZ ZACARIAS WENDY ELLEN</t>
  </si>
  <si>
    <t>DOMINGUEZ PROMOTOR ALAN MANUEL</t>
  </si>
  <si>
    <t>GARCIA SEGURA CESAR EDUARDO</t>
  </si>
  <si>
    <t>GUEVARA VELASQUEZ LEONARDO ALEXIS</t>
  </si>
  <si>
    <t>HERNANDEZ TOTO AMALIN ROMINA</t>
  </si>
  <si>
    <t>LUCHO SALVADOR ZHARENNI</t>
  </si>
  <si>
    <t>MACHUCHO MIL LUIS DAVID</t>
  </si>
  <si>
    <t>MARTINEZ VERA ERICK</t>
  </si>
  <si>
    <t>MORALES TON ESTRELLA</t>
  </si>
  <si>
    <t>PEREZ SANCHEZ VICTOR EDEN</t>
  </si>
  <si>
    <t>POLITO VENTURA LUIS GERARDO</t>
  </si>
  <si>
    <t>RAMÓN XOLO CARLA KARINA</t>
  </si>
  <si>
    <t>SALAZAR URIETA LUIS ELIAS</t>
  </si>
  <si>
    <t>VALLE MARTINEZ KEVIN EDUARDO</t>
  </si>
  <si>
    <t>VERA BAXIN CARLOS EDUARDO</t>
  </si>
  <si>
    <t>221U0184</t>
  </si>
  <si>
    <t>221U0265</t>
  </si>
  <si>
    <t>221U0192</t>
  </si>
  <si>
    <t>221U0193</t>
  </si>
  <si>
    <t>221U0194</t>
  </si>
  <si>
    <t>221U0196</t>
  </si>
  <si>
    <t>221U0201</t>
  </si>
  <si>
    <t>221U0203</t>
  </si>
  <si>
    <t>221U0204</t>
  </si>
  <si>
    <t>221U0209</t>
  </si>
  <si>
    <t>211U0641</t>
  </si>
  <si>
    <t>221U0215</t>
  </si>
  <si>
    <t>221U0218</t>
  </si>
  <si>
    <t>221U0267</t>
  </si>
  <si>
    <t>221U0222</t>
  </si>
  <si>
    <t>221U0226</t>
  </si>
  <si>
    <t>221U0236</t>
  </si>
  <si>
    <t>221U0238</t>
  </si>
  <si>
    <t>221U0244</t>
  </si>
  <si>
    <t>221U0246</t>
  </si>
  <si>
    <t>221U0266</t>
  </si>
  <si>
    <t>221U0829</t>
  </si>
  <si>
    <t>191U0198</t>
  </si>
  <si>
    <t>191U0199</t>
  </si>
  <si>
    <t>191U0287</t>
  </si>
  <si>
    <t>191U0213</t>
  </si>
  <si>
    <t>191U0216</t>
  </si>
  <si>
    <t>191U0218</t>
  </si>
  <si>
    <t>191U0220</t>
  </si>
  <si>
    <t>191U0231</t>
  </si>
  <si>
    <t>191U0237</t>
  </si>
  <si>
    <t>191U0239</t>
  </si>
  <si>
    <t>191U0247</t>
  </si>
  <si>
    <t>191U0257</t>
  </si>
  <si>
    <t>191U0264</t>
  </si>
  <si>
    <t>191U0266</t>
  </si>
  <si>
    <t>191U0269</t>
  </si>
  <si>
    <t>191U0271</t>
  </si>
  <si>
    <t>191U0273</t>
  </si>
  <si>
    <t>191U0320</t>
  </si>
  <si>
    <t>191U0278</t>
  </si>
  <si>
    <t>ALARCON TEPACH JENNIFER DE JESUS</t>
  </si>
  <si>
    <t>ANOTA RIVERA MARIANA</t>
  </si>
  <si>
    <t>CANELA SERNA LUISA YOLANDA</t>
  </si>
  <si>
    <t>CHAGALA VARGAS MIGUEL MAGDIEL</t>
  </si>
  <si>
    <t>CHIGO FERMAN ANGEL ARMANDO</t>
  </si>
  <si>
    <t>CORDOBA MOGO VIANEHT GUADALUPE</t>
  </si>
  <si>
    <t>CRUZ PAXTIAN DANIELA</t>
  </si>
  <si>
    <t>GOXCON CHAGALA MARIA ISABEL</t>
  </si>
  <si>
    <t>IXBA COSME JUAN DE LA CRUZ</t>
  </si>
  <si>
    <t>IXTEPAN CHIPOL REBECA ADELINA</t>
  </si>
  <si>
    <t>MALAGA BELLI JOSE ENRIQUE</t>
  </si>
  <si>
    <t>MORENO CRUZ DIANA LIZBETH</t>
  </si>
  <si>
    <t>PONCE PUCHETA ITZEL</t>
  </si>
  <si>
    <t>PUCHETA ANTELE AIDEE</t>
  </si>
  <si>
    <t>REYES CRUZ ANDRIK</t>
  </si>
  <si>
    <t>SALAZAR CAMINO JESSICA</t>
  </si>
  <si>
    <t>TALENO KIM ROXANA KARINA</t>
  </si>
  <si>
    <t>TEMICH VILLEGAS ANGELES DE LA FE</t>
  </si>
  <si>
    <t>TEOBAL ESCRIBANO JONATHAN DE JESUS</t>
  </si>
  <si>
    <t>191U0200</t>
  </si>
  <si>
    <t>191U0201</t>
  </si>
  <si>
    <t>191U0202</t>
  </si>
  <si>
    <t>191U0204</t>
  </si>
  <si>
    <t>191U0206</t>
  </si>
  <si>
    <t>191U0212</t>
  </si>
  <si>
    <t>191U0214</t>
  </si>
  <si>
    <t>191U0222</t>
  </si>
  <si>
    <t>191U0226</t>
  </si>
  <si>
    <t>191U0228</t>
  </si>
  <si>
    <t>191U0229</t>
  </si>
  <si>
    <t>191U0230</t>
  </si>
  <si>
    <t>191U0232</t>
  </si>
  <si>
    <t>191U0236</t>
  </si>
  <si>
    <t>191U0238</t>
  </si>
  <si>
    <t>191U0240</t>
  </si>
  <si>
    <t>191U0241</t>
  </si>
  <si>
    <t>191U0242</t>
  </si>
  <si>
    <t>191U0244</t>
  </si>
  <si>
    <t>191U0245</t>
  </si>
  <si>
    <t>191U0248</t>
  </si>
  <si>
    <t>191U0252</t>
  </si>
  <si>
    <t>191U0254</t>
  </si>
  <si>
    <t>191U0255</t>
  </si>
  <si>
    <t>191U0258</t>
  </si>
  <si>
    <t>191U0259</t>
  </si>
  <si>
    <t>191U0260</t>
  </si>
  <si>
    <t>191U0261</t>
  </si>
  <si>
    <t>191U0263</t>
  </si>
  <si>
    <t>191U0267</t>
  </si>
  <si>
    <t>191U0268</t>
  </si>
  <si>
    <t>191U0270</t>
  </si>
  <si>
    <t>191U0276</t>
  </si>
  <si>
    <t>191U0281</t>
  </si>
  <si>
    <t>191U0282</t>
  </si>
  <si>
    <t>191U0283</t>
  </si>
  <si>
    <t>191U0284</t>
  </si>
  <si>
    <t>191U0286</t>
  </si>
  <si>
    <t>ANTEMATE GARCIA MARIA GUADALUPE</t>
  </si>
  <si>
    <t>ANTEMATE PELAYO LUZ ORLETH</t>
  </si>
  <si>
    <t>BARRERA MARTINEZ DENISSE ALEJANDRA</t>
  </si>
  <si>
    <t>BECERRA DIEZ OSWALDO</t>
  </si>
  <si>
    <t>CAGAL TOTO MARIA DEL CIELO</t>
  </si>
  <si>
    <t>CARVAJAL LOPEZ ANGELA ELIZABETH</t>
  </si>
  <si>
    <t>CHAVEZ PUCHETA AZUCENA ABIGAIL</t>
  </si>
  <si>
    <t>DOMINGUEZ PROMOTOR JOSELIN</t>
  </si>
  <si>
    <t>FERMAN CAMPOS MARIANA ABIGAIL</t>
  </si>
  <si>
    <t>FIGUEROA DOMINGUEZ STEPHANIA</t>
  </si>
  <si>
    <t>FIGUEROA SOSA LESLY ALEJANDRA</t>
  </si>
  <si>
    <t>GARCIA ESPINOZA YOSELIN MELINA</t>
  </si>
  <si>
    <t>GUATEMALA ISLABA ARISBEL</t>
  </si>
  <si>
    <t>ISIDORO CARRANZA ANAYELI</t>
  </si>
  <si>
    <t>IXBA PEREZ HISLENE</t>
  </si>
  <si>
    <t>IXTEPAN ESPRONCEDA ALICIA DEL CARMEN</t>
  </si>
  <si>
    <t>JULIO ANTELE ELIZABETH</t>
  </si>
  <si>
    <t>LOPEZ CENO JESUS DAVID</t>
  </si>
  <si>
    <t>LUCHO ATAXCA CINDY SADAY</t>
  </si>
  <si>
    <t>LUNA CANELA IVETTE GUADALUPE</t>
  </si>
  <si>
    <t>MALAGA CHIGO MARIA GUADALUPE</t>
  </si>
  <si>
    <t>MAZABA CARRANZA TANIA</t>
  </si>
  <si>
    <t>MIXTEGA BUSTAMANTE ROSALIA DEL CARMEN</t>
  </si>
  <si>
    <t>MORA LUNA KARLA VIANEY</t>
  </si>
  <si>
    <t>MOTO TORRES PERLA DHAMAR</t>
  </si>
  <si>
    <t>OBIL VAZQUEZ MANUEL ANTONIO</t>
  </si>
  <si>
    <t>OTERO HERNANDEZ JAZMIN</t>
  </si>
  <si>
    <t>PEREZ ABRAJAN DEYSI</t>
  </si>
  <si>
    <t>PONCE ANOTA CARLOS JOAQUIN</t>
  </si>
  <si>
    <t>PUCHETA MALAGA VITIA ANDREA</t>
  </si>
  <si>
    <t>PUCHETA VENTURA REYNA DEL ROSARIO</t>
  </si>
  <si>
    <t>ROJAS ABRAJAN LUIS FERNANDO</t>
  </si>
  <si>
    <t>TEMICH MARCIAL ERIKA ISABEL</t>
  </si>
  <si>
    <t>TINOCO DAVID BLANCA ELIZABETH</t>
  </si>
  <si>
    <t>VELAZQUEZ MIL ALEXANDER</t>
  </si>
  <si>
    <t>VICHI VICTORIO JOSHAJANY</t>
  </si>
  <si>
    <t>XOLOT PICHAL MARIA GUADALUPE</t>
  </si>
  <si>
    <t>ZARATE TEMICH ROSA ISELA</t>
  </si>
  <si>
    <t>211U0015</t>
  </si>
  <si>
    <t>181U0243</t>
  </si>
  <si>
    <t>211U0004</t>
  </si>
  <si>
    <t>201U0147</t>
  </si>
  <si>
    <t>201U0452</t>
  </si>
  <si>
    <t>191U0687</t>
  </si>
  <si>
    <t>201U0243</t>
  </si>
  <si>
    <t>211U0017</t>
  </si>
  <si>
    <t>BAXIN TOTO ITZANAMI</t>
  </si>
  <si>
    <t>CINTA CRUZ SAURI EMMANUEL</t>
  </si>
  <si>
    <t>MARTINEZ CAGAL SAYURY</t>
  </si>
  <si>
    <t>MENDOZA SANCHEZ ARLET</t>
  </si>
  <si>
    <t>MIROS HERRERA ADELINE</t>
  </si>
  <si>
    <t>MORALES HERNANDEZ ALEJANDRA</t>
  </si>
  <si>
    <t>SEBA POLITO ITZEL</t>
  </si>
  <si>
    <t>ZETINA AVILA JULIO CESAR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</si>
  <si>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</si>
  <si>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</si>
  <si>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</si>
  <si>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</si>
  <si>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</si>
  <si>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</si>
  <si>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</si>
  <si>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</si>
  <si>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</si>
  <si>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</si>
  <si>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</si>
  <si>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</si>
  <si>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</si>
  <si>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</si>
  <si>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</si>
  <si>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</si>
  <si>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</si>
  <si>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</si>
  <si>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</si>
  <si>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</si>
  <si>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</si>
  <si>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</si>
  <si>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</si>
  <si>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</si>
  <si>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</si>
  <si>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</si>
  <si>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</si>
  <si>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</si>
  <si>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</si>
  <si>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</si>
  <si>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</si>
  <si>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</si>
  <si>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</si>
  <si>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</si>
  <si>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</si>
  <si>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</si>
  <si>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CARDENAS VIRIDIANA</t>
  </si>
  <si>
    <t>XOLO SANTOS ANGELICA</t>
  </si>
  <si>
    <t>INSTITUTO TECNOLOGICO SUPERIOR DE 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</si>
</sst>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1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O21" sqref="O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260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23</v>
      </c>
      <c r="E4" s="35"/>
      <c r="F4" s="35"/>
      <c r="G4" s="35"/>
      <c r="I4" t="s">
        <v>1</v>
      </c>
      <c r="J4" s="22" t="s">
        <v>24</v>
      </c>
      <c r="K4" s="22"/>
      <c r="M4" t="s">
        <v>2</v>
      </c>
      <c r="N4" s="23">
        <v>45099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25</v>
      </c>
      <c r="E6" s="22"/>
      <c r="F6" s="22"/>
      <c r="G6" s="22"/>
      <c r="I6" s="16" t="s">
        <v>21</v>
      </c>
      <c r="J6" s="16"/>
      <c r="K6" s="29" t="s">
        <v>26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25">
      <c r="B9" s="6">
        <v>1</v>
      </c>
      <c r="C9" s="6" t="s">
        <v>40</v>
      </c>
      <c r="D9" s="25" t="s">
        <v>32</v>
      </c>
      <c r="E9" s="26"/>
      <c r="F9" s="26"/>
      <c r="G9" s="26"/>
      <c r="H9" s="26"/>
      <c r="I9" s="27"/>
      <c r="J9" s="4">
        <v>80</v>
      </c>
      <c r="K9" s="4">
        <v>90</v>
      </c>
      <c r="L9" s="4">
        <v>90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50</v>
      </c>
    </row>
    <row r="10" spans="2:18" x14ac:dyDescent="0.25">
      <c r="B10" s="6">
        <f>B9+1</f>
        <v>2</v>
      </c>
      <c r="C10" s="6" t="s">
        <v>41</v>
      </c>
      <c r="D10" s="25" t="s">
        <v>33</v>
      </c>
      <c r="E10" s="26" t="s">
        <v>33</v>
      </c>
      <c r="F10" s="26" t="s">
        <v>33</v>
      </c>
      <c r="G10" s="26" t="s">
        <v>33</v>
      </c>
      <c r="H10" s="26" t="s">
        <v>33</v>
      </c>
      <c r="I10" s="27" t="s">
        <v>33</v>
      </c>
      <c r="J10" s="4">
        <v>80</v>
      </c>
      <c r="K10" s="4">
        <v>89</v>
      </c>
      <c r="L10" s="4">
        <v>85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49.142857142857146</v>
      </c>
    </row>
    <row r="11" spans="2:18" x14ac:dyDescent="0.25">
      <c r="B11" s="6">
        <f t="shared" ref="B11:B53" si="1">B10+1</f>
        <v>3</v>
      </c>
      <c r="C11" s="6" t="s">
        <v>42</v>
      </c>
      <c r="D11" s="25" t="s">
        <v>34</v>
      </c>
      <c r="E11" s="26" t="s">
        <v>34</v>
      </c>
      <c r="F11" s="26" t="s">
        <v>34</v>
      </c>
      <c r="G11" s="26" t="s">
        <v>34</v>
      </c>
      <c r="H11" s="26" t="s">
        <v>34</v>
      </c>
      <c r="I11" s="27" t="s">
        <v>34</v>
      </c>
      <c r="J11" s="4">
        <v>0</v>
      </c>
      <c r="K11" s="4">
        <v>0</v>
      </c>
      <c r="L11" s="4">
        <v>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 t="s">
        <v>43</v>
      </c>
      <c r="D12" s="25" t="s">
        <v>35</v>
      </c>
      <c r="E12" s="26" t="s">
        <v>35</v>
      </c>
      <c r="F12" s="26" t="s">
        <v>35</v>
      </c>
      <c r="G12" s="26" t="s">
        <v>35</v>
      </c>
      <c r="H12" s="26" t="s">
        <v>35</v>
      </c>
      <c r="I12" s="27" t="s">
        <v>35</v>
      </c>
      <c r="J12" s="4">
        <v>85</v>
      </c>
      <c r="K12" s="4">
        <v>90</v>
      </c>
      <c r="L12" s="4">
        <v>90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50.714285714285715</v>
      </c>
    </row>
    <row r="13" spans="2:18" x14ac:dyDescent="0.25">
      <c r="B13" s="6">
        <f t="shared" si="1"/>
        <v>5</v>
      </c>
      <c r="C13" s="6" t="s">
        <v>44</v>
      </c>
      <c r="D13" s="25" t="s">
        <v>36</v>
      </c>
      <c r="E13" s="26" t="s">
        <v>36</v>
      </c>
      <c r="F13" s="26" t="s">
        <v>36</v>
      </c>
      <c r="G13" s="26" t="s">
        <v>36</v>
      </c>
      <c r="H13" s="26" t="s">
        <v>36</v>
      </c>
      <c r="I13" s="27" t="s">
        <v>36</v>
      </c>
      <c r="J13" s="4">
        <v>0</v>
      </c>
      <c r="K13" s="4">
        <v>0</v>
      </c>
      <c r="L13" s="4">
        <v>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 t="s">
        <v>45</v>
      </c>
      <c r="D14" s="25" t="s">
        <v>37</v>
      </c>
      <c r="E14" s="26" t="s">
        <v>37</v>
      </c>
      <c r="F14" s="26" t="s">
        <v>37</v>
      </c>
      <c r="G14" s="26" t="s">
        <v>37</v>
      </c>
      <c r="H14" s="26" t="s">
        <v>37</v>
      </c>
      <c r="I14" s="27" t="s">
        <v>37</v>
      </c>
      <c r="J14" s="4">
        <v>80</v>
      </c>
      <c r="K14" s="4">
        <v>90</v>
      </c>
      <c r="L14" s="4">
        <v>90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50</v>
      </c>
    </row>
    <row r="15" spans="2:18" x14ac:dyDescent="0.25">
      <c r="B15" s="6">
        <f t="shared" si="1"/>
        <v>7</v>
      </c>
      <c r="C15" s="6" t="s">
        <v>46</v>
      </c>
      <c r="D15" s="25" t="s">
        <v>38</v>
      </c>
      <c r="E15" s="26" t="s">
        <v>38</v>
      </c>
      <c r="F15" s="26" t="s">
        <v>38</v>
      </c>
      <c r="G15" s="26" t="s">
        <v>38</v>
      </c>
      <c r="H15" s="26" t="s">
        <v>38</v>
      </c>
      <c r="I15" s="27" t="s">
        <v>38</v>
      </c>
      <c r="J15" s="4">
        <v>95</v>
      </c>
      <c r="K15" s="4">
        <v>95</v>
      </c>
      <c r="L15" s="4">
        <v>95</v>
      </c>
      <c r="M15" s="4">
        <v>95</v>
      </c>
      <c r="N15" s="4">
        <v>0</v>
      </c>
      <c r="O15" s="4">
        <v>0</v>
      </c>
      <c r="P15" s="4">
        <v>0</v>
      </c>
      <c r="Q15" s="10">
        <f t="shared" si="0"/>
        <v>54.285714285714285</v>
      </c>
    </row>
    <row r="16" spans="2:18" x14ac:dyDescent="0.25">
      <c r="B16" s="6">
        <f t="shared" si="1"/>
        <v>8</v>
      </c>
      <c r="C16" s="6" t="s">
        <v>47</v>
      </c>
      <c r="D16" s="25" t="s">
        <v>39</v>
      </c>
      <c r="E16" s="26" t="s">
        <v>39</v>
      </c>
      <c r="F16" s="26" t="s">
        <v>39</v>
      </c>
      <c r="G16" s="26" t="s">
        <v>39</v>
      </c>
      <c r="H16" s="26" t="s">
        <v>39</v>
      </c>
      <c r="I16" s="27" t="s">
        <v>39</v>
      </c>
      <c r="J16" s="4">
        <v>80</v>
      </c>
      <c r="K16" s="4">
        <v>90</v>
      </c>
      <c r="L16" s="4">
        <v>85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48.571428571428569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1" t="s">
        <v>18</v>
      </c>
      <c r="I54" s="31"/>
      <c r="J54" s="11">
        <f>COUNTIF(J9:J53,"&gt;=70")</f>
        <v>6</v>
      </c>
      <c r="K54" s="11">
        <f t="shared" ref="K54:P54" si="3">COUNTIF(K9:K53,"&gt;=70")</f>
        <v>6</v>
      </c>
      <c r="L54" s="11">
        <f t="shared" si="3"/>
        <v>6</v>
      </c>
      <c r="M54" s="11">
        <f t="shared" si="3"/>
        <v>8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2" t="s">
        <v>19</v>
      </c>
      <c r="I55" s="32"/>
      <c r="J55" s="12">
        <f>COUNTIF(J9:J53,"&lt;70")</f>
        <v>2</v>
      </c>
      <c r="K55" s="12">
        <f t="shared" ref="K55:Q55" si="5">COUNTIF(K9:K53,"&lt;70")</f>
        <v>2</v>
      </c>
      <c r="L55" s="12">
        <f t="shared" si="5"/>
        <v>2</v>
      </c>
      <c r="M55" s="12">
        <f t="shared" si="5"/>
        <v>0</v>
      </c>
      <c r="N55" s="12">
        <f t="shared" si="5"/>
        <v>8</v>
      </c>
      <c r="O55" s="12">
        <f t="shared" si="5"/>
        <v>8</v>
      </c>
      <c r="P55" s="12">
        <f t="shared" si="5"/>
        <v>8</v>
      </c>
      <c r="Q55" s="12">
        <f t="shared" si="5"/>
        <v>45</v>
      </c>
    </row>
    <row r="56" spans="2:17" x14ac:dyDescent="0.25">
      <c r="C56" s="16"/>
      <c r="D56" s="16"/>
      <c r="E56" s="16"/>
      <c r="H56" s="32" t="s">
        <v>20</v>
      </c>
      <c r="I56" s="32"/>
      <c r="J56" s="12">
        <f>COUNT(J9:J53)</f>
        <v>8</v>
      </c>
      <c r="K56" s="12">
        <f t="shared" ref="K56:Q56" si="6">COUNT(K9:K53)</f>
        <v>8</v>
      </c>
      <c r="L56" s="12">
        <f t="shared" si="6"/>
        <v>8</v>
      </c>
      <c r="M56" s="12">
        <f t="shared" si="6"/>
        <v>8</v>
      </c>
      <c r="N56" s="12">
        <f t="shared" si="6"/>
        <v>8</v>
      </c>
      <c r="O56" s="12">
        <f t="shared" si="6"/>
        <v>8</v>
      </c>
      <c r="P56" s="12">
        <f t="shared" si="6"/>
        <v>8</v>
      </c>
      <c r="Q56" s="12">
        <f t="shared" si="6"/>
        <v>45</v>
      </c>
    </row>
    <row r="57" spans="2:17" x14ac:dyDescent="0.25">
      <c r="C57" s="16"/>
      <c r="D57" s="16"/>
      <c r="E57" s="1"/>
      <c r="H57" s="33" t="s">
        <v>15</v>
      </c>
      <c r="I57" s="33"/>
      <c r="J57" s="13">
        <f>J54/J56</f>
        <v>0.75</v>
      </c>
      <c r="K57" s="14">
        <f t="shared" ref="K57:Q57" si="7">K54/K56</f>
        <v>0.75</v>
      </c>
      <c r="L57" s="14">
        <f t="shared" si="7"/>
        <v>0.75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3" t="s">
        <v>16</v>
      </c>
      <c r="I58" s="33"/>
      <c r="J58" s="13">
        <f>J55/J56</f>
        <v>0.25</v>
      </c>
      <c r="K58" s="13">
        <f t="shared" ref="K58:Q58" si="8">K55/K56</f>
        <v>0.25</v>
      </c>
      <c r="L58" s="14">
        <f t="shared" si="8"/>
        <v>0.25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17</v>
      </c>
      <c r="K62" s="28"/>
      <c r="L62" s="28"/>
      <c r="M62" s="28"/>
      <c r="N62" s="28"/>
      <c r="O62" s="28"/>
      <c r="P62" s="2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7" zoomScale="84" zoomScaleNormal="84" workbookViewId="0">
      <selection activeCell="M9" sqref="M9:M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260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31</v>
      </c>
      <c r="E4" s="35"/>
      <c r="F4" s="35"/>
      <c r="G4" s="35"/>
      <c r="I4" t="s">
        <v>1</v>
      </c>
      <c r="J4" s="22" t="s">
        <v>24</v>
      </c>
      <c r="K4" s="22"/>
      <c r="M4" t="s">
        <v>2</v>
      </c>
      <c r="N4" s="23">
        <v>45099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25</v>
      </c>
      <c r="E6" s="22"/>
      <c r="F6" s="22"/>
      <c r="G6" s="22"/>
      <c r="I6" s="16" t="s">
        <v>21</v>
      </c>
      <c r="J6" s="16"/>
      <c r="K6" s="29" t="s">
        <v>26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25">
      <c r="B9" s="6">
        <v>1</v>
      </c>
      <c r="C9" s="6" t="s">
        <v>70</v>
      </c>
      <c r="D9" s="17" t="s">
        <v>48</v>
      </c>
      <c r="E9" s="17">
        <v>0</v>
      </c>
      <c r="F9" s="17" t="s">
        <v>48</v>
      </c>
      <c r="G9" s="17">
        <v>0</v>
      </c>
      <c r="H9" s="17" t="s">
        <v>48</v>
      </c>
      <c r="I9" s="17">
        <v>0</v>
      </c>
      <c r="J9" s="4">
        <v>0</v>
      </c>
      <c r="K9" s="4">
        <v>0</v>
      </c>
      <c r="L9" s="4">
        <v>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 t="s">
        <v>71</v>
      </c>
      <c r="D10" s="17" t="s">
        <v>49</v>
      </c>
      <c r="E10" s="17">
        <v>90</v>
      </c>
      <c r="F10" s="17" t="s">
        <v>49</v>
      </c>
      <c r="G10" s="17">
        <v>90</v>
      </c>
      <c r="H10" s="17" t="s">
        <v>49</v>
      </c>
      <c r="I10" s="17">
        <v>90</v>
      </c>
      <c r="J10" s="4">
        <v>90</v>
      </c>
      <c r="K10" s="4">
        <v>90</v>
      </c>
      <c r="L10" s="4">
        <v>92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51.714285714285715</v>
      </c>
    </row>
    <row r="11" spans="2:18" x14ac:dyDescent="0.25">
      <c r="B11" s="6">
        <f t="shared" ref="B11:B53" si="1">B10+1</f>
        <v>3</v>
      </c>
      <c r="C11" s="6" t="s">
        <v>72</v>
      </c>
      <c r="D11" s="17" t="s">
        <v>50</v>
      </c>
      <c r="E11" s="17">
        <v>80</v>
      </c>
      <c r="F11" s="17" t="s">
        <v>50</v>
      </c>
      <c r="G11" s="17">
        <v>80</v>
      </c>
      <c r="H11" s="17" t="s">
        <v>50</v>
      </c>
      <c r="I11" s="17">
        <v>80</v>
      </c>
      <c r="J11" s="4">
        <v>80</v>
      </c>
      <c r="K11" s="4">
        <v>0</v>
      </c>
      <c r="L11" s="4">
        <v>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21.428571428571427</v>
      </c>
    </row>
    <row r="12" spans="2:18" x14ac:dyDescent="0.25">
      <c r="B12" s="6">
        <f t="shared" si="1"/>
        <v>4</v>
      </c>
      <c r="C12" s="6" t="s">
        <v>73</v>
      </c>
      <c r="D12" s="17" t="s">
        <v>51</v>
      </c>
      <c r="E12" s="17">
        <v>85</v>
      </c>
      <c r="F12" s="17" t="s">
        <v>51</v>
      </c>
      <c r="G12" s="17">
        <v>85</v>
      </c>
      <c r="H12" s="17" t="s">
        <v>51</v>
      </c>
      <c r="I12" s="17">
        <v>85</v>
      </c>
      <c r="J12" s="4">
        <v>85</v>
      </c>
      <c r="K12" s="4">
        <v>75</v>
      </c>
      <c r="L12" s="4">
        <v>90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48.571428571428569</v>
      </c>
    </row>
    <row r="13" spans="2:18" x14ac:dyDescent="0.25">
      <c r="B13" s="6">
        <f t="shared" si="1"/>
        <v>5</v>
      </c>
      <c r="C13" s="6" t="s">
        <v>74</v>
      </c>
      <c r="D13" s="17" t="s">
        <v>52</v>
      </c>
      <c r="E13" s="17">
        <v>0</v>
      </c>
      <c r="F13" s="17" t="s">
        <v>52</v>
      </c>
      <c r="G13" s="17">
        <v>0</v>
      </c>
      <c r="H13" s="17" t="s">
        <v>52</v>
      </c>
      <c r="I13" s="17">
        <v>0</v>
      </c>
      <c r="J13" s="4">
        <v>0</v>
      </c>
      <c r="K13" s="4">
        <v>0</v>
      </c>
      <c r="L13" s="4">
        <v>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 t="s">
        <v>75</v>
      </c>
      <c r="D14" s="17" t="s">
        <v>53</v>
      </c>
      <c r="E14" s="17">
        <v>79</v>
      </c>
      <c r="F14" s="17" t="s">
        <v>53</v>
      </c>
      <c r="G14" s="17">
        <v>79</v>
      </c>
      <c r="H14" s="17" t="s">
        <v>53</v>
      </c>
      <c r="I14" s="17">
        <v>79</v>
      </c>
      <c r="J14" s="4">
        <v>79</v>
      </c>
      <c r="K14" s="4">
        <v>0</v>
      </c>
      <c r="L14" s="4">
        <v>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21.285714285714285</v>
      </c>
    </row>
    <row r="15" spans="2:18" x14ac:dyDescent="0.25">
      <c r="B15" s="6">
        <f t="shared" si="1"/>
        <v>7</v>
      </c>
      <c r="C15" s="6" t="s">
        <v>76</v>
      </c>
      <c r="D15" s="17" t="s">
        <v>54</v>
      </c>
      <c r="E15" s="17">
        <v>90</v>
      </c>
      <c r="F15" s="17" t="s">
        <v>54</v>
      </c>
      <c r="G15" s="17">
        <v>90</v>
      </c>
      <c r="H15" s="17" t="s">
        <v>54</v>
      </c>
      <c r="I15" s="17">
        <v>90</v>
      </c>
      <c r="J15" s="4">
        <v>90</v>
      </c>
      <c r="K15" s="4">
        <v>90</v>
      </c>
      <c r="L15" s="4">
        <v>90</v>
      </c>
      <c r="M15" s="4">
        <v>95</v>
      </c>
      <c r="N15" s="4">
        <v>0</v>
      </c>
      <c r="O15" s="4">
        <v>0</v>
      </c>
      <c r="P15" s="4">
        <v>0</v>
      </c>
      <c r="Q15" s="10">
        <f t="shared" si="0"/>
        <v>52.142857142857146</v>
      </c>
    </row>
    <row r="16" spans="2:18" x14ac:dyDescent="0.25">
      <c r="B16" s="6">
        <f t="shared" si="1"/>
        <v>8</v>
      </c>
      <c r="C16" s="6" t="s">
        <v>77</v>
      </c>
      <c r="D16" s="17" t="s">
        <v>55</v>
      </c>
      <c r="E16" s="17">
        <v>0</v>
      </c>
      <c r="F16" s="17" t="s">
        <v>55</v>
      </c>
      <c r="G16" s="17">
        <v>0</v>
      </c>
      <c r="H16" s="17" t="s">
        <v>55</v>
      </c>
      <c r="I16" s="17">
        <v>0</v>
      </c>
      <c r="J16" s="4">
        <v>0</v>
      </c>
      <c r="K16" s="4">
        <v>80</v>
      </c>
      <c r="L16" s="4">
        <v>85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35</v>
      </c>
    </row>
    <row r="17" spans="2:17" x14ac:dyDescent="0.25">
      <c r="B17" s="6">
        <f t="shared" si="1"/>
        <v>9</v>
      </c>
      <c r="C17" s="6" t="s">
        <v>78</v>
      </c>
      <c r="D17" s="17" t="s">
        <v>56</v>
      </c>
      <c r="E17" s="17">
        <v>0</v>
      </c>
      <c r="F17" s="17" t="s">
        <v>56</v>
      </c>
      <c r="G17" s="17">
        <v>0</v>
      </c>
      <c r="H17" s="17" t="s">
        <v>56</v>
      </c>
      <c r="I17" s="17">
        <v>0</v>
      </c>
      <c r="J17" s="4">
        <v>0</v>
      </c>
      <c r="K17" s="4">
        <v>0</v>
      </c>
      <c r="L17" s="4">
        <v>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C18" s="6" t="s">
        <v>79</v>
      </c>
      <c r="D18" s="17" t="s">
        <v>57</v>
      </c>
      <c r="E18" s="17">
        <v>80</v>
      </c>
      <c r="F18" s="17" t="s">
        <v>57</v>
      </c>
      <c r="G18" s="17">
        <v>80</v>
      </c>
      <c r="H18" s="17" t="s">
        <v>57</v>
      </c>
      <c r="I18" s="17">
        <v>80</v>
      </c>
      <c r="J18" s="4">
        <v>80</v>
      </c>
      <c r="K18" s="4">
        <v>0</v>
      </c>
      <c r="L18" s="4">
        <v>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x14ac:dyDescent="0.25">
      <c r="B19" s="6">
        <f t="shared" si="1"/>
        <v>11</v>
      </c>
      <c r="C19" s="6" t="s">
        <v>80</v>
      </c>
      <c r="D19" s="17" t="s">
        <v>58</v>
      </c>
      <c r="E19" s="17">
        <v>80</v>
      </c>
      <c r="F19" s="17" t="s">
        <v>58</v>
      </c>
      <c r="G19" s="17">
        <v>80</v>
      </c>
      <c r="H19" s="17" t="s">
        <v>58</v>
      </c>
      <c r="I19" s="17">
        <v>80</v>
      </c>
      <c r="J19" s="4">
        <v>80</v>
      </c>
      <c r="K19" s="4">
        <v>0</v>
      </c>
      <c r="L19" s="4">
        <v>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5">
      <c r="B20" s="6">
        <f t="shared" si="1"/>
        <v>12</v>
      </c>
      <c r="C20" s="6" t="s">
        <v>81</v>
      </c>
      <c r="D20" s="17" t="s">
        <v>59</v>
      </c>
      <c r="E20" s="17">
        <v>80</v>
      </c>
      <c r="F20" s="17" t="s">
        <v>59</v>
      </c>
      <c r="G20" s="17">
        <v>80</v>
      </c>
      <c r="H20" s="17" t="s">
        <v>59</v>
      </c>
      <c r="I20" s="17">
        <v>80</v>
      </c>
      <c r="J20" s="4">
        <v>80</v>
      </c>
      <c r="K20" s="4">
        <v>0</v>
      </c>
      <c r="L20" s="4">
        <v>0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22.857142857142858</v>
      </c>
    </row>
    <row r="21" spans="2:17" x14ac:dyDescent="0.25">
      <c r="B21" s="6">
        <f t="shared" si="1"/>
        <v>13</v>
      </c>
      <c r="C21" s="6" t="s">
        <v>82</v>
      </c>
      <c r="D21" s="17" t="s">
        <v>60</v>
      </c>
      <c r="E21" s="17">
        <v>0</v>
      </c>
      <c r="F21" s="17" t="s">
        <v>60</v>
      </c>
      <c r="G21" s="17">
        <v>0</v>
      </c>
      <c r="H21" s="17" t="s">
        <v>60</v>
      </c>
      <c r="I21" s="17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 t="s">
        <v>83</v>
      </c>
      <c r="D22" s="17" t="s">
        <v>61</v>
      </c>
      <c r="E22" s="17">
        <v>0</v>
      </c>
      <c r="F22" s="17" t="s">
        <v>61</v>
      </c>
      <c r="G22" s="17">
        <v>0</v>
      </c>
      <c r="H22" s="17" t="s">
        <v>61</v>
      </c>
      <c r="I22" s="17">
        <v>0</v>
      </c>
      <c r="J22" s="4">
        <v>0</v>
      </c>
      <c r="K22" s="4">
        <v>0</v>
      </c>
      <c r="L22" s="4">
        <v>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25">
      <c r="B23" s="6">
        <f t="shared" si="1"/>
        <v>15</v>
      </c>
      <c r="C23" s="6" t="s">
        <v>84</v>
      </c>
      <c r="D23" s="17" t="s">
        <v>62</v>
      </c>
      <c r="E23" s="17">
        <v>0</v>
      </c>
      <c r="F23" s="17" t="s">
        <v>62</v>
      </c>
      <c r="G23" s="17">
        <v>0</v>
      </c>
      <c r="H23" s="17" t="s">
        <v>62</v>
      </c>
      <c r="I23" s="17">
        <v>0</v>
      </c>
      <c r="J23" s="4">
        <v>0</v>
      </c>
      <c r="K23" s="4">
        <v>80</v>
      </c>
      <c r="L23" s="4">
        <v>80</v>
      </c>
      <c r="M23" s="4">
        <v>85</v>
      </c>
      <c r="N23" s="4">
        <v>0</v>
      </c>
      <c r="O23" s="4">
        <v>0</v>
      </c>
      <c r="P23" s="4">
        <v>0</v>
      </c>
      <c r="Q23" s="10">
        <f t="shared" si="0"/>
        <v>35</v>
      </c>
    </row>
    <row r="24" spans="2:17" x14ac:dyDescent="0.25">
      <c r="B24" s="6">
        <f t="shared" si="1"/>
        <v>16</v>
      </c>
      <c r="C24" s="6" t="s">
        <v>85</v>
      </c>
      <c r="D24" s="17" t="s">
        <v>63</v>
      </c>
      <c r="E24" s="17">
        <v>85</v>
      </c>
      <c r="F24" s="17" t="s">
        <v>63</v>
      </c>
      <c r="G24" s="17">
        <v>85</v>
      </c>
      <c r="H24" s="17" t="s">
        <v>63</v>
      </c>
      <c r="I24" s="17">
        <v>85</v>
      </c>
      <c r="J24" s="4">
        <v>85</v>
      </c>
      <c r="K24" s="4">
        <v>85</v>
      </c>
      <c r="L24" s="4">
        <v>85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49.285714285714285</v>
      </c>
    </row>
    <row r="25" spans="2:17" x14ac:dyDescent="0.25">
      <c r="B25" s="6">
        <f t="shared" si="1"/>
        <v>17</v>
      </c>
      <c r="C25" s="6" t="s">
        <v>86</v>
      </c>
      <c r="D25" s="17" t="s">
        <v>64</v>
      </c>
      <c r="E25" s="17">
        <v>80</v>
      </c>
      <c r="F25" s="17" t="s">
        <v>64</v>
      </c>
      <c r="G25" s="17">
        <v>80</v>
      </c>
      <c r="H25" s="17" t="s">
        <v>64</v>
      </c>
      <c r="I25" s="17">
        <v>80</v>
      </c>
      <c r="J25" s="4">
        <v>80</v>
      </c>
      <c r="K25" s="4">
        <v>0</v>
      </c>
      <c r="L25" s="4">
        <v>85</v>
      </c>
      <c r="M25" s="4">
        <v>85</v>
      </c>
      <c r="N25" s="4">
        <v>0</v>
      </c>
      <c r="O25" s="4">
        <v>0</v>
      </c>
      <c r="P25" s="4">
        <v>0</v>
      </c>
      <c r="Q25" s="10">
        <f t="shared" si="0"/>
        <v>35.714285714285715</v>
      </c>
    </row>
    <row r="26" spans="2:17" x14ac:dyDescent="0.25">
      <c r="B26" s="6">
        <f t="shared" si="1"/>
        <v>18</v>
      </c>
      <c r="C26" s="6" t="s">
        <v>87</v>
      </c>
      <c r="D26" s="17" t="s">
        <v>65</v>
      </c>
      <c r="E26" s="17">
        <v>80</v>
      </c>
      <c r="F26" s="17" t="s">
        <v>65</v>
      </c>
      <c r="G26" s="17">
        <v>80</v>
      </c>
      <c r="H26" s="17" t="s">
        <v>65</v>
      </c>
      <c r="I26" s="17">
        <v>80</v>
      </c>
      <c r="J26" s="4">
        <v>80</v>
      </c>
      <c r="K26" s="4">
        <v>85</v>
      </c>
      <c r="L26" s="4">
        <v>0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36.428571428571431</v>
      </c>
    </row>
    <row r="27" spans="2:17" x14ac:dyDescent="0.25">
      <c r="B27" s="6">
        <f t="shared" si="1"/>
        <v>19</v>
      </c>
      <c r="C27" s="6" t="s">
        <v>88</v>
      </c>
      <c r="D27" s="17" t="s">
        <v>66</v>
      </c>
      <c r="E27" s="17">
        <v>0</v>
      </c>
      <c r="F27" s="17" t="s">
        <v>66</v>
      </c>
      <c r="G27" s="17">
        <v>0</v>
      </c>
      <c r="H27" s="17" t="s">
        <v>66</v>
      </c>
      <c r="I27" s="17">
        <v>0</v>
      </c>
      <c r="J27" s="4">
        <v>0</v>
      </c>
      <c r="K27" s="4">
        <v>85</v>
      </c>
      <c r="L27" s="4">
        <v>85</v>
      </c>
      <c r="M27" s="4">
        <v>85</v>
      </c>
      <c r="N27" s="4">
        <v>0</v>
      </c>
      <c r="O27" s="4">
        <v>0</v>
      </c>
      <c r="P27" s="4">
        <v>0</v>
      </c>
      <c r="Q27" s="10">
        <f t="shared" si="0"/>
        <v>36.428571428571431</v>
      </c>
    </row>
    <row r="28" spans="2:17" x14ac:dyDescent="0.25">
      <c r="B28" s="6">
        <f t="shared" si="1"/>
        <v>20</v>
      </c>
      <c r="C28" s="6" t="s">
        <v>89</v>
      </c>
      <c r="D28" s="17" t="s">
        <v>67</v>
      </c>
      <c r="E28" s="17">
        <v>70</v>
      </c>
      <c r="F28" s="17" t="s">
        <v>67</v>
      </c>
      <c r="G28" s="17">
        <v>70</v>
      </c>
      <c r="H28" s="17" t="s">
        <v>67</v>
      </c>
      <c r="I28" s="17">
        <v>70</v>
      </c>
      <c r="J28" s="4">
        <v>70</v>
      </c>
      <c r="K28" s="4">
        <v>80</v>
      </c>
      <c r="L28" s="4">
        <v>85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45.714285714285715</v>
      </c>
    </row>
    <row r="29" spans="2:17" x14ac:dyDescent="0.25">
      <c r="B29" s="6">
        <f t="shared" si="1"/>
        <v>21</v>
      </c>
      <c r="C29" s="6" t="s">
        <v>90</v>
      </c>
      <c r="D29" s="17" t="s">
        <v>68</v>
      </c>
      <c r="E29" s="17">
        <v>85</v>
      </c>
      <c r="F29" s="17" t="s">
        <v>68</v>
      </c>
      <c r="G29" s="17">
        <v>85</v>
      </c>
      <c r="H29" s="17" t="s">
        <v>68</v>
      </c>
      <c r="I29" s="17">
        <v>85</v>
      </c>
      <c r="J29" s="4">
        <v>85</v>
      </c>
      <c r="K29" s="4">
        <v>70</v>
      </c>
      <c r="L29" s="4">
        <v>70</v>
      </c>
      <c r="M29" s="4">
        <v>85</v>
      </c>
      <c r="N29" s="4">
        <v>0</v>
      </c>
      <c r="O29" s="4">
        <v>0</v>
      </c>
      <c r="P29" s="4">
        <v>0</v>
      </c>
      <c r="Q29" s="10">
        <f t="shared" si="0"/>
        <v>44.285714285714285</v>
      </c>
    </row>
    <row r="30" spans="2:17" x14ac:dyDescent="0.25">
      <c r="B30" s="6">
        <f t="shared" si="1"/>
        <v>22</v>
      </c>
      <c r="C30" s="6" t="s">
        <v>91</v>
      </c>
      <c r="D30" s="17" t="s">
        <v>69</v>
      </c>
      <c r="E30" s="17">
        <v>0</v>
      </c>
      <c r="F30" s="17" t="s">
        <v>69</v>
      </c>
      <c r="G30" s="17">
        <v>0</v>
      </c>
      <c r="H30" s="17" t="s">
        <v>69</v>
      </c>
      <c r="I30" s="17">
        <v>0</v>
      </c>
      <c r="J30" s="4">
        <v>0</v>
      </c>
      <c r="K30" s="4">
        <v>0</v>
      </c>
      <c r="L30" s="4">
        <v>0</v>
      </c>
      <c r="M30" s="4">
        <v>70</v>
      </c>
      <c r="N30" s="4">
        <v>0</v>
      </c>
      <c r="O30" s="4">
        <v>0</v>
      </c>
      <c r="P30" s="4">
        <v>0</v>
      </c>
      <c r="Q30" s="10">
        <f t="shared" si="0"/>
        <v>10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1" t="s">
        <v>18</v>
      </c>
      <c r="I54" s="31"/>
      <c r="J54" s="11">
        <f>COUNTIF(J9:J53,"&gt;=70")</f>
        <v>13</v>
      </c>
      <c r="K54" s="11">
        <f t="shared" ref="K54:P54" si="3">COUNTIF(K9:K53,"&gt;=70")</f>
        <v>10</v>
      </c>
      <c r="L54" s="11">
        <f t="shared" si="3"/>
        <v>10</v>
      </c>
      <c r="M54" s="11">
        <f t="shared" si="3"/>
        <v>21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2" t="s">
        <v>19</v>
      </c>
      <c r="I55" s="32"/>
      <c r="J55" s="12">
        <f>COUNTIF(J9:J53,"&lt;70")</f>
        <v>9</v>
      </c>
      <c r="K55" s="12">
        <f t="shared" ref="K55:Q55" si="5">COUNTIF(K9:K53,"&lt;70")</f>
        <v>12</v>
      </c>
      <c r="L55" s="12">
        <f t="shared" si="5"/>
        <v>12</v>
      </c>
      <c r="M55" s="12">
        <f t="shared" si="5"/>
        <v>1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16"/>
      <c r="D56" s="16"/>
      <c r="E56" s="16"/>
      <c r="H56" s="32" t="s">
        <v>20</v>
      </c>
      <c r="I56" s="32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16"/>
      <c r="D57" s="16"/>
      <c r="E57" s="1"/>
      <c r="H57" s="33" t="s">
        <v>15</v>
      </c>
      <c r="I57" s="33"/>
      <c r="J57" s="13">
        <f>J54/J56</f>
        <v>0.59090909090909094</v>
      </c>
      <c r="K57" s="14">
        <f t="shared" ref="K57:Q57" si="7">K54/K56</f>
        <v>0.45454545454545453</v>
      </c>
      <c r="L57" s="14">
        <f t="shared" si="7"/>
        <v>0.45454545454545453</v>
      </c>
      <c r="M57" s="14">
        <f t="shared" si="7"/>
        <v>0.95454545454545459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3" t="s">
        <v>16</v>
      </c>
      <c r="I58" s="33"/>
      <c r="J58" s="13">
        <f>J55/J56</f>
        <v>0.40909090909090912</v>
      </c>
      <c r="K58" s="13">
        <f t="shared" ref="K58:Q58" si="8">K55/K56</f>
        <v>0.54545454545454541</v>
      </c>
      <c r="L58" s="14">
        <f t="shared" si="8"/>
        <v>0.54545454545454541</v>
      </c>
      <c r="M58" s="14">
        <f t="shared" si="8"/>
        <v>4.5454545454545456E-2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17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M9" sqref="M9:M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260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30</v>
      </c>
      <c r="E4" s="35"/>
      <c r="F4" s="35"/>
      <c r="G4" s="35"/>
      <c r="I4" t="s">
        <v>1</v>
      </c>
      <c r="J4" s="22" t="s">
        <v>24</v>
      </c>
      <c r="K4" s="22"/>
      <c r="M4" t="s">
        <v>2</v>
      </c>
      <c r="N4" s="23">
        <v>45099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25</v>
      </c>
      <c r="E6" s="22"/>
      <c r="F6" s="22"/>
      <c r="G6" s="22"/>
      <c r="I6" s="16" t="s">
        <v>21</v>
      </c>
      <c r="J6" s="16"/>
      <c r="K6" s="29" t="s">
        <v>26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25">
      <c r="B9" s="6">
        <v>1</v>
      </c>
      <c r="C9" s="6" t="s">
        <v>92</v>
      </c>
      <c r="D9" s="17" t="s">
        <v>111</v>
      </c>
      <c r="E9" s="17" t="s">
        <v>111</v>
      </c>
      <c r="F9" s="17" t="s">
        <v>111</v>
      </c>
      <c r="G9" s="17" t="s">
        <v>111</v>
      </c>
      <c r="H9" s="17" t="s">
        <v>111</v>
      </c>
      <c r="I9" s="17" t="s">
        <v>111</v>
      </c>
      <c r="J9" s="4">
        <v>80</v>
      </c>
      <c r="K9" s="4">
        <v>80</v>
      </c>
      <c r="L9" s="4">
        <v>85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46.428571428571431</v>
      </c>
    </row>
    <row r="10" spans="2:18" x14ac:dyDescent="0.25">
      <c r="B10" s="6">
        <f>B9+1</f>
        <v>2</v>
      </c>
      <c r="C10" s="6" t="s">
        <v>93</v>
      </c>
      <c r="D10" s="17" t="s">
        <v>112</v>
      </c>
      <c r="E10" s="17" t="s">
        <v>112</v>
      </c>
      <c r="F10" s="17" t="s">
        <v>112</v>
      </c>
      <c r="G10" s="17" t="s">
        <v>112</v>
      </c>
      <c r="H10" s="17" t="s">
        <v>112</v>
      </c>
      <c r="I10" s="17" t="s">
        <v>112</v>
      </c>
      <c r="J10" s="4">
        <v>78</v>
      </c>
      <c r="K10" s="4">
        <v>80</v>
      </c>
      <c r="L10" s="4">
        <v>80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48" si="0">SUM(J10:P10)/7</f>
        <v>45.428571428571431</v>
      </c>
    </row>
    <row r="11" spans="2:18" x14ac:dyDescent="0.25">
      <c r="B11" s="6">
        <f t="shared" ref="B11:B53" si="1">B10+1</f>
        <v>3</v>
      </c>
      <c r="C11" s="6" t="s">
        <v>94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4">
        <v>80</v>
      </c>
      <c r="K11" s="4">
        <v>90</v>
      </c>
      <c r="L11" s="4">
        <v>85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49.285714285714285</v>
      </c>
    </row>
    <row r="12" spans="2:18" x14ac:dyDescent="0.25">
      <c r="B12" s="6">
        <f t="shared" si="1"/>
        <v>4</v>
      </c>
      <c r="C12" s="6" t="s">
        <v>95</v>
      </c>
      <c r="D12" s="17" t="s">
        <v>114</v>
      </c>
      <c r="E12" s="17" t="s">
        <v>114</v>
      </c>
      <c r="F12" s="17" t="s">
        <v>114</v>
      </c>
      <c r="G12" s="17" t="s">
        <v>114</v>
      </c>
      <c r="H12" s="17" t="s">
        <v>114</v>
      </c>
      <c r="I12" s="17" t="s">
        <v>114</v>
      </c>
      <c r="J12" s="4">
        <v>80</v>
      </c>
      <c r="K12" s="4">
        <v>90</v>
      </c>
      <c r="L12" s="4">
        <v>85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49.285714285714285</v>
      </c>
    </row>
    <row r="13" spans="2:18" x14ac:dyDescent="0.25">
      <c r="B13" s="6">
        <f t="shared" si="1"/>
        <v>5</v>
      </c>
      <c r="C13" s="6" t="s">
        <v>96</v>
      </c>
      <c r="D13" s="17" t="s">
        <v>115</v>
      </c>
      <c r="E13" s="17" t="s">
        <v>115</v>
      </c>
      <c r="F13" s="17" t="s">
        <v>115</v>
      </c>
      <c r="G13" s="17" t="s">
        <v>115</v>
      </c>
      <c r="H13" s="17" t="s">
        <v>115</v>
      </c>
      <c r="I13" s="17" t="s">
        <v>115</v>
      </c>
      <c r="J13" s="4">
        <v>88</v>
      </c>
      <c r="K13" s="4">
        <v>80</v>
      </c>
      <c r="L13" s="4">
        <v>80</v>
      </c>
      <c r="M13" s="4">
        <v>85</v>
      </c>
      <c r="N13" s="4">
        <v>0</v>
      </c>
      <c r="O13" s="4">
        <v>0</v>
      </c>
      <c r="P13" s="4">
        <v>0</v>
      </c>
      <c r="Q13" s="10">
        <f t="shared" si="0"/>
        <v>47.571428571428569</v>
      </c>
    </row>
    <row r="14" spans="2:18" x14ac:dyDescent="0.25">
      <c r="B14" s="6">
        <f t="shared" si="1"/>
        <v>6</v>
      </c>
      <c r="C14" s="6" t="s">
        <v>97</v>
      </c>
      <c r="D14" s="17" t="s">
        <v>116</v>
      </c>
      <c r="E14" s="17" t="s">
        <v>116</v>
      </c>
      <c r="F14" s="17" t="s">
        <v>116</v>
      </c>
      <c r="G14" s="17" t="s">
        <v>116</v>
      </c>
      <c r="H14" s="17" t="s">
        <v>116</v>
      </c>
      <c r="I14" s="17" t="s">
        <v>116</v>
      </c>
      <c r="J14" s="4">
        <v>90</v>
      </c>
      <c r="K14" s="4">
        <v>80</v>
      </c>
      <c r="L14" s="4">
        <v>90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50</v>
      </c>
    </row>
    <row r="15" spans="2:18" x14ac:dyDescent="0.25">
      <c r="B15" s="6">
        <f t="shared" si="1"/>
        <v>7</v>
      </c>
      <c r="C15" s="6" t="s">
        <v>98</v>
      </c>
      <c r="D15" s="17" t="s">
        <v>117</v>
      </c>
      <c r="E15" s="17" t="s">
        <v>117</v>
      </c>
      <c r="F15" s="17" t="s">
        <v>117</v>
      </c>
      <c r="G15" s="17" t="s">
        <v>117</v>
      </c>
      <c r="H15" s="17" t="s">
        <v>117</v>
      </c>
      <c r="I15" s="17" t="s">
        <v>117</v>
      </c>
      <c r="J15" s="4">
        <v>90</v>
      </c>
      <c r="K15" s="4">
        <v>90</v>
      </c>
      <c r="L15" s="4">
        <v>90</v>
      </c>
      <c r="M15" s="4">
        <v>93</v>
      </c>
      <c r="N15" s="4">
        <v>0</v>
      </c>
      <c r="O15" s="4">
        <v>0</v>
      </c>
      <c r="P15" s="4">
        <v>0</v>
      </c>
      <c r="Q15" s="10">
        <f t="shared" si="0"/>
        <v>51.857142857142854</v>
      </c>
    </row>
    <row r="16" spans="2:18" x14ac:dyDescent="0.25">
      <c r="B16" s="6">
        <f t="shared" si="1"/>
        <v>8</v>
      </c>
      <c r="C16" s="6" t="s">
        <v>99</v>
      </c>
      <c r="D16" s="17" t="s">
        <v>118</v>
      </c>
      <c r="E16" s="17" t="s">
        <v>118</v>
      </c>
      <c r="F16" s="17" t="s">
        <v>118</v>
      </c>
      <c r="G16" s="17" t="s">
        <v>118</v>
      </c>
      <c r="H16" s="17" t="s">
        <v>118</v>
      </c>
      <c r="I16" s="17" t="s">
        <v>118</v>
      </c>
      <c r="J16" s="4">
        <v>89</v>
      </c>
      <c r="K16" s="4">
        <v>90</v>
      </c>
      <c r="L16" s="4">
        <v>88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51</v>
      </c>
    </row>
    <row r="17" spans="2:17" x14ac:dyDescent="0.25">
      <c r="B17" s="6">
        <f t="shared" si="1"/>
        <v>9</v>
      </c>
      <c r="C17" s="6" t="s">
        <v>100</v>
      </c>
      <c r="D17" s="17" t="s">
        <v>119</v>
      </c>
      <c r="E17" s="17" t="s">
        <v>119</v>
      </c>
      <c r="F17" s="17" t="s">
        <v>119</v>
      </c>
      <c r="G17" s="17" t="s">
        <v>119</v>
      </c>
      <c r="H17" s="17" t="s">
        <v>119</v>
      </c>
      <c r="I17" s="17" t="s">
        <v>119</v>
      </c>
      <c r="J17" s="4">
        <v>88</v>
      </c>
      <c r="K17" s="4">
        <v>90</v>
      </c>
      <c r="L17" s="4">
        <v>90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51.142857142857146</v>
      </c>
    </row>
    <row r="18" spans="2:17" x14ac:dyDescent="0.25">
      <c r="B18" s="6">
        <f t="shared" si="1"/>
        <v>10</v>
      </c>
      <c r="C18" s="6" t="s">
        <v>101</v>
      </c>
      <c r="D18" s="17" t="s">
        <v>120</v>
      </c>
      <c r="E18" s="17" t="s">
        <v>120</v>
      </c>
      <c r="F18" s="17" t="s">
        <v>120</v>
      </c>
      <c r="G18" s="17" t="s">
        <v>120</v>
      </c>
      <c r="H18" s="17" t="s">
        <v>120</v>
      </c>
      <c r="I18" s="17" t="s">
        <v>120</v>
      </c>
      <c r="J18" s="4">
        <v>80</v>
      </c>
      <c r="K18" s="4">
        <v>88</v>
      </c>
      <c r="L18" s="4">
        <v>85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47.571428571428569</v>
      </c>
    </row>
    <row r="19" spans="2:17" x14ac:dyDescent="0.25">
      <c r="B19" s="6">
        <f t="shared" si="1"/>
        <v>11</v>
      </c>
      <c r="C19" s="6" t="s">
        <v>102</v>
      </c>
      <c r="D19" s="17" t="s">
        <v>121</v>
      </c>
      <c r="E19" s="17" t="s">
        <v>121</v>
      </c>
      <c r="F19" s="17" t="s">
        <v>121</v>
      </c>
      <c r="G19" s="17" t="s">
        <v>121</v>
      </c>
      <c r="H19" s="17" t="s">
        <v>121</v>
      </c>
      <c r="I19" s="17" t="s">
        <v>121</v>
      </c>
      <c r="J19" s="4">
        <v>85</v>
      </c>
      <c r="K19" s="4">
        <v>90</v>
      </c>
      <c r="L19" s="4">
        <v>88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50.428571428571431</v>
      </c>
    </row>
    <row r="20" spans="2:17" x14ac:dyDescent="0.25">
      <c r="B20" s="6">
        <f t="shared" si="1"/>
        <v>12</v>
      </c>
      <c r="C20" s="6" t="s">
        <v>103</v>
      </c>
      <c r="D20" s="17" t="s">
        <v>122</v>
      </c>
      <c r="E20" s="17" t="s">
        <v>122</v>
      </c>
      <c r="F20" s="17" t="s">
        <v>122</v>
      </c>
      <c r="G20" s="17" t="s">
        <v>122</v>
      </c>
      <c r="H20" s="17" t="s">
        <v>122</v>
      </c>
      <c r="I20" s="17" t="s">
        <v>122</v>
      </c>
      <c r="J20" s="4">
        <v>80</v>
      </c>
      <c r="K20" s="4">
        <v>0</v>
      </c>
      <c r="L20" s="4">
        <v>80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34.285714285714285</v>
      </c>
    </row>
    <row r="21" spans="2:17" x14ac:dyDescent="0.25">
      <c r="B21" s="6">
        <f t="shared" si="1"/>
        <v>13</v>
      </c>
      <c r="C21" s="6" t="s">
        <v>104</v>
      </c>
      <c r="D21" s="17" t="s">
        <v>123</v>
      </c>
      <c r="E21" s="17" t="s">
        <v>123</v>
      </c>
      <c r="F21" s="17" t="s">
        <v>123</v>
      </c>
      <c r="G21" s="17" t="s">
        <v>123</v>
      </c>
      <c r="H21" s="17" t="s">
        <v>123</v>
      </c>
      <c r="I21" s="17" t="s">
        <v>123</v>
      </c>
      <c r="J21" s="4">
        <v>85</v>
      </c>
      <c r="K21" s="4">
        <v>92</v>
      </c>
      <c r="L21" s="4">
        <v>90</v>
      </c>
      <c r="M21" s="4">
        <v>92</v>
      </c>
      <c r="N21" s="4">
        <v>0</v>
      </c>
      <c r="O21" s="4">
        <v>0</v>
      </c>
      <c r="P21" s="4">
        <v>0</v>
      </c>
      <c r="Q21" s="10">
        <f t="shared" si="0"/>
        <v>51.285714285714285</v>
      </c>
    </row>
    <row r="22" spans="2:17" x14ac:dyDescent="0.25">
      <c r="B22" s="6">
        <f t="shared" si="1"/>
        <v>14</v>
      </c>
      <c r="C22" s="6" t="s">
        <v>105</v>
      </c>
      <c r="D22" s="17" t="s">
        <v>124</v>
      </c>
      <c r="E22" s="17" t="s">
        <v>124</v>
      </c>
      <c r="F22" s="17" t="s">
        <v>124</v>
      </c>
      <c r="G22" s="17" t="s">
        <v>124</v>
      </c>
      <c r="H22" s="17" t="s">
        <v>124</v>
      </c>
      <c r="I22" s="17" t="s">
        <v>124</v>
      </c>
      <c r="J22" s="4">
        <v>80</v>
      </c>
      <c r="K22" s="4">
        <v>80</v>
      </c>
      <c r="L22" s="4">
        <v>85</v>
      </c>
      <c r="M22" s="4">
        <v>80</v>
      </c>
      <c r="N22" s="4">
        <v>0</v>
      </c>
      <c r="O22" s="4">
        <v>0</v>
      </c>
      <c r="P22" s="4">
        <v>0</v>
      </c>
      <c r="Q22" s="10">
        <f t="shared" si="0"/>
        <v>46.428571428571431</v>
      </c>
    </row>
    <row r="23" spans="2:17" x14ac:dyDescent="0.25">
      <c r="B23" s="6">
        <f t="shared" si="1"/>
        <v>15</v>
      </c>
      <c r="C23" s="6" t="s">
        <v>106</v>
      </c>
      <c r="D23" s="17" t="s">
        <v>125</v>
      </c>
      <c r="E23" s="17" t="s">
        <v>125</v>
      </c>
      <c r="F23" s="17" t="s">
        <v>125</v>
      </c>
      <c r="G23" s="17" t="s">
        <v>125</v>
      </c>
      <c r="H23" s="17" t="s">
        <v>125</v>
      </c>
      <c r="I23" s="17" t="s">
        <v>125</v>
      </c>
      <c r="J23" s="4">
        <v>90</v>
      </c>
      <c r="K23" s="4">
        <v>90</v>
      </c>
      <c r="L23" s="4">
        <v>95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52.142857142857146</v>
      </c>
    </row>
    <row r="24" spans="2:17" x14ac:dyDescent="0.25">
      <c r="B24" s="6">
        <f t="shared" si="1"/>
        <v>16</v>
      </c>
      <c r="C24" s="6" t="s">
        <v>107</v>
      </c>
      <c r="D24" s="17" t="s">
        <v>126</v>
      </c>
      <c r="E24" s="17" t="s">
        <v>126</v>
      </c>
      <c r="F24" s="17" t="s">
        <v>126</v>
      </c>
      <c r="G24" s="17" t="s">
        <v>126</v>
      </c>
      <c r="H24" s="17" t="s">
        <v>126</v>
      </c>
      <c r="I24" s="17" t="s">
        <v>126</v>
      </c>
      <c r="J24" s="4">
        <v>98</v>
      </c>
      <c r="K24" s="4">
        <v>99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56.714285714285715</v>
      </c>
    </row>
    <row r="25" spans="2:17" x14ac:dyDescent="0.25">
      <c r="B25" s="6">
        <f t="shared" si="1"/>
        <v>17</v>
      </c>
      <c r="C25" s="6" t="s">
        <v>108</v>
      </c>
      <c r="D25" s="17" t="s">
        <v>127</v>
      </c>
      <c r="E25" s="17" t="s">
        <v>127</v>
      </c>
      <c r="F25" s="17" t="s">
        <v>127</v>
      </c>
      <c r="G25" s="17" t="s">
        <v>127</v>
      </c>
      <c r="H25" s="17" t="s">
        <v>127</v>
      </c>
      <c r="I25" s="17" t="s">
        <v>127</v>
      </c>
      <c r="J25" s="4">
        <v>80</v>
      </c>
      <c r="K25" s="4">
        <v>80</v>
      </c>
      <c r="L25" s="4">
        <v>90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48.571428571428569</v>
      </c>
    </row>
    <row r="26" spans="2:17" x14ac:dyDescent="0.25">
      <c r="B26" s="6">
        <f t="shared" si="1"/>
        <v>18</v>
      </c>
      <c r="C26" s="6" t="s">
        <v>109</v>
      </c>
      <c r="D26" s="17" t="s">
        <v>128</v>
      </c>
      <c r="E26" s="17" t="s">
        <v>128</v>
      </c>
      <c r="F26" s="17" t="s">
        <v>128</v>
      </c>
      <c r="G26" s="17" t="s">
        <v>128</v>
      </c>
      <c r="H26" s="17" t="s">
        <v>128</v>
      </c>
      <c r="I26" s="17" t="s">
        <v>128</v>
      </c>
      <c r="J26" s="4">
        <v>0</v>
      </c>
      <c r="K26" s="4">
        <v>0</v>
      </c>
      <c r="L26" s="4">
        <v>80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21.428571428571427</v>
      </c>
    </row>
    <row r="27" spans="2:17" x14ac:dyDescent="0.25">
      <c r="B27" s="6">
        <f t="shared" si="1"/>
        <v>19</v>
      </c>
      <c r="C27" s="6" t="s">
        <v>110</v>
      </c>
      <c r="D27" s="17" t="s">
        <v>129</v>
      </c>
      <c r="E27" s="17" t="s">
        <v>129</v>
      </c>
      <c r="F27" s="17" t="s">
        <v>129</v>
      </c>
      <c r="G27" s="17" t="s">
        <v>129</v>
      </c>
      <c r="H27" s="17" t="s">
        <v>129</v>
      </c>
      <c r="I27" s="17" t="s">
        <v>129</v>
      </c>
      <c r="J27" s="4">
        <v>70</v>
      </c>
      <c r="K27" s="4">
        <v>0</v>
      </c>
      <c r="L27" s="4">
        <v>0</v>
      </c>
      <c r="M27" s="4">
        <v>70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1" t="s">
        <v>18</v>
      </c>
      <c r="I54" s="31"/>
      <c r="J54" s="11">
        <f>COUNTIF(J9:J53,"&gt;=70")</f>
        <v>18</v>
      </c>
      <c r="K54" s="11">
        <f t="shared" ref="K54:P54" si="3">COUNTIF(K9:K53,"&gt;=70")</f>
        <v>16</v>
      </c>
      <c r="L54" s="11">
        <f t="shared" si="3"/>
        <v>18</v>
      </c>
      <c r="M54" s="11">
        <f t="shared" si="3"/>
        <v>19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2" t="s">
        <v>19</v>
      </c>
      <c r="I55" s="32"/>
      <c r="J55" s="12">
        <f>COUNTIF(J9:J53,"&lt;70")</f>
        <v>1</v>
      </c>
      <c r="K55" s="12">
        <f t="shared" ref="K55:Q55" si="5">COUNTIF(K9:K53,"&lt;70")</f>
        <v>3</v>
      </c>
      <c r="L55" s="12">
        <f t="shared" si="5"/>
        <v>1</v>
      </c>
      <c r="M55" s="12">
        <f t="shared" si="5"/>
        <v>0</v>
      </c>
      <c r="N55" s="12">
        <f t="shared" si="5"/>
        <v>19</v>
      </c>
      <c r="O55" s="12">
        <f t="shared" si="5"/>
        <v>19</v>
      </c>
      <c r="P55" s="12">
        <f t="shared" si="5"/>
        <v>19</v>
      </c>
      <c r="Q55" s="12">
        <f t="shared" si="5"/>
        <v>45</v>
      </c>
    </row>
    <row r="56" spans="2:17" x14ac:dyDescent="0.25">
      <c r="C56" s="16"/>
      <c r="D56" s="16"/>
      <c r="E56" s="16"/>
      <c r="H56" s="32" t="s">
        <v>20</v>
      </c>
      <c r="I56" s="32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19</v>
      </c>
      <c r="N56" s="12">
        <f t="shared" si="6"/>
        <v>19</v>
      </c>
      <c r="O56" s="12">
        <f t="shared" si="6"/>
        <v>19</v>
      </c>
      <c r="P56" s="12">
        <f t="shared" si="6"/>
        <v>19</v>
      </c>
      <c r="Q56" s="12">
        <f t="shared" si="6"/>
        <v>45</v>
      </c>
    </row>
    <row r="57" spans="2:17" x14ac:dyDescent="0.25">
      <c r="C57" s="16"/>
      <c r="D57" s="16"/>
      <c r="E57" s="1"/>
      <c r="H57" s="33" t="s">
        <v>15</v>
      </c>
      <c r="I57" s="33"/>
      <c r="J57" s="13">
        <f>J54/J56</f>
        <v>0.94736842105263153</v>
      </c>
      <c r="K57" s="14">
        <f t="shared" ref="K57:Q57" si="7">K54/K56</f>
        <v>0.84210526315789469</v>
      </c>
      <c r="L57" s="14">
        <f t="shared" si="7"/>
        <v>0.94736842105263153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3" t="s">
        <v>16</v>
      </c>
      <c r="I58" s="33"/>
      <c r="J58" s="13">
        <f>J55/J56</f>
        <v>5.2631578947368418E-2</v>
      </c>
      <c r="K58" s="13">
        <f t="shared" ref="K58:Q58" si="8">K55/K56</f>
        <v>0.15789473684210525</v>
      </c>
      <c r="L58" s="14">
        <f t="shared" si="8"/>
        <v>5.2631578947368418E-2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17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O14" sqref="O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260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29</v>
      </c>
      <c r="E4" s="35"/>
      <c r="F4" s="35"/>
      <c r="G4" s="35"/>
      <c r="I4" t="s">
        <v>1</v>
      </c>
      <c r="J4" s="22" t="s">
        <v>24</v>
      </c>
      <c r="K4" s="22"/>
      <c r="M4" t="s">
        <v>2</v>
      </c>
      <c r="N4" s="23">
        <v>45099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25</v>
      </c>
      <c r="E6" s="22"/>
      <c r="F6" s="22"/>
      <c r="G6" s="22"/>
      <c r="I6" s="16" t="s">
        <v>21</v>
      </c>
      <c r="J6" s="16"/>
      <c r="K6" s="29" t="s">
        <v>26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25">
      <c r="B9" s="6">
        <v>1</v>
      </c>
      <c r="C9" s="6" t="s">
        <v>130</v>
      </c>
      <c r="D9" s="17" t="s">
        <v>168</v>
      </c>
      <c r="E9" s="17" t="s">
        <v>168</v>
      </c>
      <c r="F9" s="17" t="s">
        <v>168</v>
      </c>
      <c r="G9" s="17" t="s">
        <v>168</v>
      </c>
      <c r="H9" s="17" t="s">
        <v>168</v>
      </c>
      <c r="I9" s="17" t="s">
        <v>168</v>
      </c>
      <c r="J9" s="36">
        <v>85</v>
      </c>
      <c r="K9" s="36">
        <v>90</v>
      </c>
      <c r="L9" s="36">
        <v>88</v>
      </c>
      <c r="M9" s="36">
        <v>90</v>
      </c>
      <c r="N9" s="4">
        <v>0</v>
      </c>
      <c r="O9" s="4">
        <v>0</v>
      </c>
      <c r="P9" s="4">
        <v>0</v>
      </c>
      <c r="Q9" s="10">
        <f>SUM(J9:P9)/7</f>
        <v>50.428571428571431</v>
      </c>
    </row>
    <row r="10" spans="2:18" x14ac:dyDescent="0.25">
      <c r="B10" s="6">
        <f>B9+1</f>
        <v>2</v>
      </c>
      <c r="C10" s="6" t="s">
        <v>131</v>
      </c>
      <c r="D10" s="17" t="s">
        <v>169</v>
      </c>
      <c r="E10" s="17" t="s">
        <v>169</v>
      </c>
      <c r="F10" s="17" t="s">
        <v>169</v>
      </c>
      <c r="G10" s="17" t="s">
        <v>169</v>
      </c>
      <c r="H10" s="17" t="s">
        <v>169</v>
      </c>
      <c r="I10" s="17" t="s">
        <v>169</v>
      </c>
      <c r="J10" s="36">
        <v>75</v>
      </c>
      <c r="K10" s="36">
        <v>0</v>
      </c>
      <c r="L10" s="36">
        <v>85</v>
      </c>
      <c r="M10" s="36">
        <v>85</v>
      </c>
      <c r="N10" s="4">
        <v>0</v>
      </c>
      <c r="O10" s="4">
        <v>0</v>
      </c>
      <c r="P10" s="4">
        <v>0</v>
      </c>
      <c r="Q10" s="10">
        <f t="shared" ref="Q10:Q48" si="0">SUM(J10:P10)/7</f>
        <v>35</v>
      </c>
    </row>
    <row r="11" spans="2:18" x14ac:dyDescent="0.25">
      <c r="B11" s="6">
        <f t="shared" ref="B11:B53" si="1">B10+1</f>
        <v>3</v>
      </c>
      <c r="C11" s="6" t="s">
        <v>132</v>
      </c>
      <c r="D11" s="17" t="s">
        <v>170</v>
      </c>
      <c r="E11" s="17" t="s">
        <v>170</v>
      </c>
      <c r="F11" s="17" t="s">
        <v>170</v>
      </c>
      <c r="G11" s="17" t="s">
        <v>170</v>
      </c>
      <c r="H11" s="17" t="s">
        <v>170</v>
      </c>
      <c r="I11" s="17" t="s">
        <v>170</v>
      </c>
      <c r="J11" s="36">
        <v>80</v>
      </c>
      <c r="K11" s="36">
        <v>0</v>
      </c>
      <c r="L11" s="36">
        <v>0</v>
      </c>
      <c r="M11" s="36">
        <v>80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25">
      <c r="B12" s="6">
        <f t="shared" si="1"/>
        <v>4</v>
      </c>
      <c r="C12" s="6" t="s">
        <v>133</v>
      </c>
      <c r="D12" s="17" t="s">
        <v>171</v>
      </c>
      <c r="E12" s="17" t="s">
        <v>171</v>
      </c>
      <c r="F12" s="17" t="s">
        <v>171</v>
      </c>
      <c r="G12" s="17" t="s">
        <v>171</v>
      </c>
      <c r="H12" s="17" t="s">
        <v>171</v>
      </c>
      <c r="I12" s="17" t="s">
        <v>171</v>
      </c>
      <c r="J12" s="36">
        <v>90</v>
      </c>
      <c r="K12" s="36">
        <v>0</v>
      </c>
      <c r="L12" s="36">
        <v>85</v>
      </c>
      <c r="M12" s="36">
        <v>85</v>
      </c>
      <c r="N12" s="4">
        <v>0</v>
      </c>
      <c r="O12" s="4">
        <v>0</v>
      </c>
      <c r="P12" s="4">
        <v>0</v>
      </c>
      <c r="Q12" s="10">
        <f t="shared" si="0"/>
        <v>37.142857142857146</v>
      </c>
    </row>
    <row r="13" spans="2:18" x14ac:dyDescent="0.25">
      <c r="B13" s="6">
        <f t="shared" si="1"/>
        <v>5</v>
      </c>
      <c r="C13" s="6" t="s">
        <v>134</v>
      </c>
      <c r="D13" s="17" t="s">
        <v>172</v>
      </c>
      <c r="E13" s="17" t="s">
        <v>172</v>
      </c>
      <c r="F13" s="17" t="s">
        <v>172</v>
      </c>
      <c r="G13" s="17" t="s">
        <v>172</v>
      </c>
      <c r="H13" s="17" t="s">
        <v>172</v>
      </c>
      <c r="I13" s="17" t="s">
        <v>172</v>
      </c>
      <c r="J13" s="36">
        <v>80</v>
      </c>
      <c r="K13" s="36">
        <v>88</v>
      </c>
      <c r="L13" s="36">
        <v>89</v>
      </c>
      <c r="M13" s="36">
        <v>88</v>
      </c>
      <c r="N13" s="4">
        <v>0</v>
      </c>
      <c r="O13" s="4">
        <v>0</v>
      </c>
      <c r="P13" s="4">
        <v>0</v>
      </c>
      <c r="Q13" s="10">
        <f t="shared" si="0"/>
        <v>49.285714285714285</v>
      </c>
    </row>
    <row r="14" spans="2:18" x14ac:dyDescent="0.25">
      <c r="B14" s="6">
        <f t="shared" si="1"/>
        <v>6</v>
      </c>
      <c r="C14" s="6" t="s">
        <v>135</v>
      </c>
      <c r="D14" s="17" t="s">
        <v>173</v>
      </c>
      <c r="E14" s="17" t="s">
        <v>173</v>
      </c>
      <c r="F14" s="17" t="s">
        <v>173</v>
      </c>
      <c r="G14" s="17" t="s">
        <v>173</v>
      </c>
      <c r="H14" s="17" t="s">
        <v>173</v>
      </c>
      <c r="I14" s="17" t="s">
        <v>173</v>
      </c>
      <c r="J14" s="36">
        <v>80</v>
      </c>
      <c r="K14" s="36">
        <v>0</v>
      </c>
      <c r="L14" s="36">
        <v>80</v>
      </c>
      <c r="M14" s="36">
        <v>80</v>
      </c>
      <c r="N14" s="4">
        <v>0</v>
      </c>
      <c r="O14" s="4">
        <v>0</v>
      </c>
      <c r="P14" s="4">
        <v>0</v>
      </c>
      <c r="Q14" s="10">
        <f t="shared" si="0"/>
        <v>34.285714285714285</v>
      </c>
    </row>
    <row r="15" spans="2:18" x14ac:dyDescent="0.25">
      <c r="B15" s="6">
        <f t="shared" si="1"/>
        <v>7</v>
      </c>
      <c r="C15" s="6" t="s">
        <v>136</v>
      </c>
      <c r="D15" s="17" t="s">
        <v>174</v>
      </c>
      <c r="E15" s="17" t="s">
        <v>174</v>
      </c>
      <c r="F15" s="17" t="s">
        <v>174</v>
      </c>
      <c r="G15" s="17" t="s">
        <v>174</v>
      </c>
      <c r="H15" s="17" t="s">
        <v>174</v>
      </c>
      <c r="I15" s="17" t="s">
        <v>174</v>
      </c>
      <c r="J15" s="36">
        <v>85</v>
      </c>
      <c r="K15" s="36">
        <v>0</v>
      </c>
      <c r="L15" s="36">
        <v>80</v>
      </c>
      <c r="M15" s="36">
        <v>80</v>
      </c>
      <c r="N15" s="4">
        <v>0</v>
      </c>
      <c r="O15" s="4">
        <v>0</v>
      </c>
      <c r="P15" s="4">
        <v>0</v>
      </c>
      <c r="Q15" s="10">
        <f t="shared" si="0"/>
        <v>35</v>
      </c>
    </row>
    <row r="16" spans="2:18" x14ac:dyDescent="0.25">
      <c r="B16" s="6">
        <f t="shared" si="1"/>
        <v>8</v>
      </c>
      <c r="C16" s="6" t="s">
        <v>137</v>
      </c>
      <c r="D16" s="17" t="s">
        <v>175</v>
      </c>
      <c r="E16" s="17" t="s">
        <v>175</v>
      </c>
      <c r="F16" s="17" t="s">
        <v>175</v>
      </c>
      <c r="G16" s="17" t="s">
        <v>175</v>
      </c>
      <c r="H16" s="17" t="s">
        <v>175</v>
      </c>
      <c r="I16" s="17" t="s">
        <v>175</v>
      </c>
      <c r="J16" s="36">
        <v>80</v>
      </c>
      <c r="K16" s="36">
        <v>0</v>
      </c>
      <c r="L16" s="36">
        <v>85</v>
      </c>
      <c r="M16" s="36">
        <v>80</v>
      </c>
      <c r="N16" s="4">
        <v>0</v>
      </c>
      <c r="O16" s="4">
        <v>0</v>
      </c>
      <c r="P16" s="4">
        <v>0</v>
      </c>
      <c r="Q16" s="10">
        <f t="shared" si="0"/>
        <v>35</v>
      </c>
    </row>
    <row r="17" spans="2:17" x14ac:dyDescent="0.25">
      <c r="B17" s="6">
        <f t="shared" si="1"/>
        <v>9</v>
      </c>
      <c r="C17" s="6" t="s">
        <v>138</v>
      </c>
      <c r="D17" s="17" t="s">
        <v>176</v>
      </c>
      <c r="E17" s="17" t="s">
        <v>176</v>
      </c>
      <c r="F17" s="17" t="s">
        <v>176</v>
      </c>
      <c r="G17" s="17" t="s">
        <v>176</v>
      </c>
      <c r="H17" s="17" t="s">
        <v>176</v>
      </c>
      <c r="I17" s="17" t="s">
        <v>176</v>
      </c>
      <c r="J17" s="36">
        <v>85</v>
      </c>
      <c r="K17" s="36">
        <v>90</v>
      </c>
      <c r="L17" s="36">
        <v>88</v>
      </c>
      <c r="M17" s="36">
        <v>85</v>
      </c>
      <c r="N17" s="4">
        <v>0</v>
      </c>
      <c r="O17" s="4">
        <v>0</v>
      </c>
      <c r="P17" s="4">
        <v>0</v>
      </c>
      <c r="Q17" s="10">
        <f t="shared" si="0"/>
        <v>49.714285714285715</v>
      </c>
    </row>
    <row r="18" spans="2:17" x14ac:dyDescent="0.25">
      <c r="B18" s="6">
        <f t="shared" si="1"/>
        <v>10</v>
      </c>
      <c r="C18" s="6" t="s">
        <v>139</v>
      </c>
      <c r="D18" s="17" t="s">
        <v>177</v>
      </c>
      <c r="E18" s="17" t="s">
        <v>177</v>
      </c>
      <c r="F18" s="17" t="s">
        <v>177</v>
      </c>
      <c r="G18" s="17" t="s">
        <v>177</v>
      </c>
      <c r="H18" s="17" t="s">
        <v>177</v>
      </c>
      <c r="I18" s="17" t="s">
        <v>177</v>
      </c>
      <c r="J18" s="36">
        <v>75</v>
      </c>
      <c r="K18" s="36">
        <v>0</v>
      </c>
      <c r="L18" s="36">
        <v>85</v>
      </c>
      <c r="M18" s="36">
        <v>85</v>
      </c>
      <c r="N18" s="4">
        <v>0</v>
      </c>
      <c r="O18" s="4">
        <v>0</v>
      </c>
      <c r="P18" s="4">
        <v>0</v>
      </c>
      <c r="Q18" s="10">
        <f t="shared" si="0"/>
        <v>35</v>
      </c>
    </row>
    <row r="19" spans="2:17" x14ac:dyDescent="0.25">
      <c r="B19" s="6">
        <f t="shared" si="1"/>
        <v>11</v>
      </c>
      <c r="C19" s="6" t="s">
        <v>140</v>
      </c>
      <c r="D19" s="17" t="s">
        <v>178</v>
      </c>
      <c r="E19" s="17" t="s">
        <v>178</v>
      </c>
      <c r="F19" s="17" t="s">
        <v>178</v>
      </c>
      <c r="G19" s="17" t="s">
        <v>178</v>
      </c>
      <c r="H19" s="17" t="s">
        <v>178</v>
      </c>
      <c r="I19" s="17" t="s">
        <v>178</v>
      </c>
      <c r="J19" s="36">
        <v>80</v>
      </c>
      <c r="K19" s="36">
        <v>89</v>
      </c>
      <c r="L19" s="36">
        <v>88</v>
      </c>
      <c r="M19" s="36">
        <v>85</v>
      </c>
      <c r="N19" s="4">
        <v>0</v>
      </c>
      <c r="O19" s="4">
        <v>0</v>
      </c>
      <c r="P19" s="4">
        <v>0</v>
      </c>
      <c r="Q19" s="10">
        <f t="shared" si="0"/>
        <v>48.857142857142854</v>
      </c>
    </row>
    <row r="20" spans="2:17" x14ac:dyDescent="0.25">
      <c r="B20" s="6">
        <f t="shared" si="1"/>
        <v>12</v>
      </c>
      <c r="C20" s="6" t="s">
        <v>141</v>
      </c>
      <c r="D20" s="17" t="s">
        <v>179</v>
      </c>
      <c r="E20" s="17" t="s">
        <v>179</v>
      </c>
      <c r="F20" s="17" t="s">
        <v>179</v>
      </c>
      <c r="G20" s="17" t="s">
        <v>179</v>
      </c>
      <c r="H20" s="17" t="s">
        <v>179</v>
      </c>
      <c r="I20" s="17" t="s">
        <v>179</v>
      </c>
      <c r="J20" s="36">
        <v>85</v>
      </c>
      <c r="K20" s="36">
        <v>0</v>
      </c>
      <c r="L20" s="36">
        <v>85</v>
      </c>
      <c r="M20" s="36">
        <v>85</v>
      </c>
      <c r="N20" s="4">
        <v>0</v>
      </c>
      <c r="O20" s="4">
        <v>0</v>
      </c>
      <c r="P20" s="4">
        <v>0</v>
      </c>
      <c r="Q20" s="10">
        <f t="shared" si="0"/>
        <v>36.428571428571431</v>
      </c>
    </row>
    <row r="21" spans="2:17" x14ac:dyDescent="0.25">
      <c r="B21" s="6">
        <f t="shared" si="1"/>
        <v>13</v>
      </c>
      <c r="C21" s="6" t="s">
        <v>142</v>
      </c>
      <c r="D21" s="17" t="s">
        <v>180</v>
      </c>
      <c r="E21" s="17" t="s">
        <v>180</v>
      </c>
      <c r="F21" s="17" t="s">
        <v>180</v>
      </c>
      <c r="G21" s="17" t="s">
        <v>180</v>
      </c>
      <c r="H21" s="17" t="s">
        <v>180</v>
      </c>
      <c r="I21" s="17" t="s">
        <v>180</v>
      </c>
      <c r="J21" s="36">
        <v>80</v>
      </c>
      <c r="K21" s="36">
        <v>90</v>
      </c>
      <c r="L21" s="36">
        <v>89</v>
      </c>
      <c r="M21" s="36">
        <v>89</v>
      </c>
      <c r="N21" s="4">
        <v>0</v>
      </c>
      <c r="O21" s="4">
        <v>0</v>
      </c>
      <c r="P21" s="4">
        <v>0</v>
      </c>
      <c r="Q21" s="10">
        <f t="shared" si="0"/>
        <v>49.714285714285715</v>
      </c>
    </row>
    <row r="22" spans="2:17" x14ac:dyDescent="0.25">
      <c r="B22" s="6">
        <f t="shared" si="1"/>
        <v>14</v>
      </c>
      <c r="C22" s="6" t="s">
        <v>143</v>
      </c>
      <c r="D22" s="17" t="s">
        <v>181</v>
      </c>
      <c r="E22" s="17" t="s">
        <v>181</v>
      </c>
      <c r="F22" s="17" t="s">
        <v>181</v>
      </c>
      <c r="G22" s="17" t="s">
        <v>181</v>
      </c>
      <c r="H22" s="17" t="s">
        <v>181</v>
      </c>
      <c r="I22" s="17" t="s">
        <v>181</v>
      </c>
      <c r="J22" s="36">
        <v>90</v>
      </c>
      <c r="K22" s="36">
        <v>90</v>
      </c>
      <c r="L22" s="36">
        <v>90</v>
      </c>
      <c r="M22" s="36">
        <v>90</v>
      </c>
      <c r="N22" s="4">
        <v>0</v>
      </c>
      <c r="O22" s="4">
        <v>0</v>
      </c>
      <c r="P22" s="4">
        <v>0</v>
      </c>
      <c r="Q22" s="10">
        <f t="shared" si="0"/>
        <v>51.428571428571431</v>
      </c>
    </row>
    <row r="23" spans="2:17" x14ac:dyDescent="0.25">
      <c r="B23" s="6">
        <f t="shared" si="1"/>
        <v>15</v>
      </c>
      <c r="C23" s="6" t="s">
        <v>144</v>
      </c>
      <c r="D23" s="17" t="s">
        <v>182</v>
      </c>
      <c r="E23" s="17" t="s">
        <v>182</v>
      </c>
      <c r="F23" s="17" t="s">
        <v>182</v>
      </c>
      <c r="G23" s="17" t="s">
        <v>182</v>
      </c>
      <c r="H23" s="17" t="s">
        <v>182</v>
      </c>
      <c r="I23" s="17" t="s">
        <v>182</v>
      </c>
      <c r="J23" s="36">
        <v>95</v>
      </c>
      <c r="K23" s="36">
        <v>92</v>
      </c>
      <c r="L23" s="36">
        <v>90</v>
      </c>
      <c r="M23" s="36">
        <v>92</v>
      </c>
      <c r="N23" s="4">
        <v>0</v>
      </c>
      <c r="O23" s="4">
        <v>0</v>
      </c>
      <c r="P23" s="4">
        <v>0</v>
      </c>
      <c r="Q23" s="10">
        <f t="shared" si="0"/>
        <v>52.714285714285715</v>
      </c>
    </row>
    <row r="24" spans="2:17" x14ac:dyDescent="0.25">
      <c r="B24" s="6">
        <f t="shared" si="1"/>
        <v>16</v>
      </c>
      <c r="C24" s="6" t="s">
        <v>145</v>
      </c>
      <c r="D24" s="17" t="s">
        <v>183</v>
      </c>
      <c r="E24" s="17" t="s">
        <v>183</v>
      </c>
      <c r="F24" s="17" t="s">
        <v>183</v>
      </c>
      <c r="G24" s="17" t="s">
        <v>183</v>
      </c>
      <c r="H24" s="17" t="s">
        <v>183</v>
      </c>
      <c r="I24" s="17" t="s">
        <v>183</v>
      </c>
      <c r="J24" s="36">
        <v>90</v>
      </c>
      <c r="K24" s="36">
        <v>0</v>
      </c>
      <c r="L24" s="36">
        <v>89</v>
      </c>
      <c r="M24" s="36">
        <v>90</v>
      </c>
      <c r="N24" s="4">
        <v>0</v>
      </c>
      <c r="O24" s="4">
        <v>0</v>
      </c>
      <c r="P24" s="4">
        <v>0</v>
      </c>
      <c r="Q24" s="10">
        <f t="shared" si="0"/>
        <v>38.428571428571431</v>
      </c>
    </row>
    <row r="25" spans="2:17" x14ac:dyDescent="0.25">
      <c r="B25" s="6">
        <f t="shared" si="1"/>
        <v>17</v>
      </c>
      <c r="C25" s="6" t="s">
        <v>146</v>
      </c>
      <c r="D25" s="17" t="s">
        <v>184</v>
      </c>
      <c r="E25" s="17" t="s">
        <v>184</v>
      </c>
      <c r="F25" s="17" t="s">
        <v>184</v>
      </c>
      <c r="G25" s="17" t="s">
        <v>184</v>
      </c>
      <c r="H25" s="17" t="s">
        <v>184</v>
      </c>
      <c r="I25" s="17" t="s">
        <v>184</v>
      </c>
      <c r="J25" s="36">
        <v>90</v>
      </c>
      <c r="K25" s="36">
        <v>0</v>
      </c>
      <c r="L25" s="36">
        <v>90</v>
      </c>
      <c r="M25" s="36">
        <v>90</v>
      </c>
      <c r="N25" s="4">
        <v>0</v>
      </c>
      <c r="O25" s="4">
        <v>0</v>
      </c>
      <c r="P25" s="4">
        <v>0</v>
      </c>
      <c r="Q25" s="10">
        <f t="shared" si="0"/>
        <v>38.571428571428569</v>
      </c>
    </row>
    <row r="26" spans="2:17" x14ac:dyDescent="0.25">
      <c r="B26" s="6">
        <f t="shared" si="1"/>
        <v>18</v>
      </c>
      <c r="C26" s="6" t="s">
        <v>147</v>
      </c>
      <c r="D26" s="17" t="s">
        <v>185</v>
      </c>
      <c r="E26" s="17" t="s">
        <v>185</v>
      </c>
      <c r="F26" s="17" t="s">
        <v>185</v>
      </c>
      <c r="G26" s="17" t="s">
        <v>185</v>
      </c>
      <c r="H26" s="17" t="s">
        <v>185</v>
      </c>
      <c r="I26" s="17" t="s">
        <v>185</v>
      </c>
      <c r="J26" s="36">
        <v>80</v>
      </c>
      <c r="K26" s="36">
        <v>0</v>
      </c>
      <c r="L26" s="36">
        <v>89</v>
      </c>
      <c r="M26" s="36">
        <v>90</v>
      </c>
      <c r="N26" s="4">
        <v>0</v>
      </c>
      <c r="O26" s="4">
        <v>0</v>
      </c>
      <c r="P26" s="4">
        <v>0</v>
      </c>
      <c r="Q26" s="10">
        <f t="shared" si="0"/>
        <v>37</v>
      </c>
    </row>
    <row r="27" spans="2:17" x14ac:dyDescent="0.25">
      <c r="B27" s="6">
        <f t="shared" si="1"/>
        <v>19</v>
      </c>
      <c r="C27" s="6" t="s">
        <v>148</v>
      </c>
      <c r="D27" s="17" t="s">
        <v>186</v>
      </c>
      <c r="E27" s="17" t="s">
        <v>186</v>
      </c>
      <c r="F27" s="17" t="s">
        <v>186</v>
      </c>
      <c r="G27" s="17" t="s">
        <v>186</v>
      </c>
      <c r="H27" s="17" t="s">
        <v>186</v>
      </c>
      <c r="I27" s="17" t="s">
        <v>186</v>
      </c>
      <c r="J27" s="36">
        <v>80</v>
      </c>
      <c r="K27" s="36">
        <v>89</v>
      </c>
      <c r="L27" s="36">
        <v>90</v>
      </c>
      <c r="M27" s="36">
        <v>88</v>
      </c>
      <c r="N27" s="4">
        <v>0</v>
      </c>
      <c r="O27" s="4">
        <v>0</v>
      </c>
      <c r="P27" s="4">
        <v>0</v>
      </c>
      <c r="Q27" s="10">
        <f t="shared" si="0"/>
        <v>49.571428571428569</v>
      </c>
    </row>
    <row r="28" spans="2:17" x14ac:dyDescent="0.25">
      <c r="B28" s="6">
        <f t="shared" si="1"/>
        <v>20</v>
      </c>
      <c r="C28" s="6" t="s">
        <v>149</v>
      </c>
      <c r="D28" s="17" t="s">
        <v>187</v>
      </c>
      <c r="E28" s="17" t="s">
        <v>187</v>
      </c>
      <c r="F28" s="17" t="s">
        <v>187</v>
      </c>
      <c r="G28" s="17" t="s">
        <v>187</v>
      </c>
      <c r="H28" s="17" t="s">
        <v>187</v>
      </c>
      <c r="I28" s="17" t="s">
        <v>187</v>
      </c>
      <c r="J28" s="36">
        <v>88</v>
      </c>
      <c r="K28" s="36">
        <v>91</v>
      </c>
      <c r="L28" s="36">
        <v>90</v>
      </c>
      <c r="M28" s="36">
        <v>90</v>
      </c>
      <c r="N28" s="4">
        <v>0</v>
      </c>
      <c r="O28" s="4">
        <v>0</v>
      </c>
      <c r="P28" s="4">
        <v>0</v>
      </c>
      <c r="Q28" s="10">
        <f t="shared" si="0"/>
        <v>51.285714285714285</v>
      </c>
    </row>
    <row r="29" spans="2:17" x14ac:dyDescent="0.25">
      <c r="B29" s="6">
        <f t="shared" si="1"/>
        <v>21</v>
      </c>
      <c r="C29" s="6" t="s">
        <v>150</v>
      </c>
      <c r="D29" s="17" t="s">
        <v>188</v>
      </c>
      <c r="E29" s="17" t="s">
        <v>188</v>
      </c>
      <c r="F29" s="17" t="s">
        <v>188</v>
      </c>
      <c r="G29" s="17" t="s">
        <v>188</v>
      </c>
      <c r="H29" s="17" t="s">
        <v>188</v>
      </c>
      <c r="I29" s="17" t="s">
        <v>188</v>
      </c>
      <c r="J29" s="36">
        <v>80</v>
      </c>
      <c r="K29" s="36">
        <v>0</v>
      </c>
      <c r="L29" s="36">
        <v>90</v>
      </c>
      <c r="M29" s="36">
        <v>85</v>
      </c>
      <c r="N29" s="4">
        <v>0</v>
      </c>
      <c r="O29" s="4">
        <v>0</v>
      </c>
      <c r="P29" s="4">
        <v>0</v>
      </c>
      <c r="Q29" s="10">
        <f t="shared" si="0"/>
        <v>36.428571428571431</v>
      </c>
    </row>
    <row r="30" spans="2:17" x14ac:dyDescent="0.25">
      <c r="B30" s="6">
        <f t="shared" si="1"/>
        <v>22</v>
      </c>
      <c r="C30" s="6" t="s">
        <v>151</v>
      </c>
      <c r="D30" s="17" t="s">
        <v>189</v>
      </c>
      <c r="E30" s="17" t="s">
        <v>189</v>
      </c>
      <c r="F30" s="17" t="s">
        <v>189</v>
      </c>
      <c r="G30" s="17" t="s">
        <v>189</v>
      </c>
      <c r="H30" s="17" t="s">
        <v>189</v>
      </c>
      <c r="I30" s="17" t="s">
        <v>189</v>
      </c>
      <c r="J30" s="36">
        <v>90</v>
      </c>
      <c r="K30" s="36">
        <v>90</v>
      </c>
      <c r="L30" s="36">
        <v>90</v>
      </c>
      <c r="M30" s="36">
        <v>90</v>
      </c>
      <c r="N30" s="4">
        <v>0</v>
      </c>
      <c r="O30" s="4">
        <v>0</v>
      </c>
      <c r="P30" s="4">
        <v>0</v>
      </c>
      <c r="Q30" s="10">
        <f t="shared" si="0"/>
        <v>51.428571428571431</v>
      </c>
    </row>
    <row r="31" spans="2:17" x14ac:dyDescent="0.25">
      <c r="B31" s="6">
        <f t="shared" si="1"/>
        <v>23</v>
      </c>
      <c r="C31" s="6" t="s">
        <v>152</v>
      </c>
      <c r="D31" s="17" t="s">
        <v>190</v>
      </c>
      <c r="E31" s="17" t="s">
        <v>190</v>
      </c>
      <c r="F31" s="17" t="s">
        <v>190</v>
      </c>
      <c r="G31" s="17" t="s">
        <v>190</v>
      </c>
      <c r="H31" s="17" t="s">
        <v>190</v>
      </c>
      <c r="I31" s="17" t="s">
        <v>190</v>
      </c>
      <c r="J31" s="36">
        <v>80</v>
      </c>
      <c r="K31" s="36">
        <v>0</v>
      </c>
      <c r="L31" s="36">
        <v>85</v>
      </c>
      <c r="M31" s="36">
        <v>85</v>
      </c>
      <c r="N31" s="4">
        <v>0</v>
      </c>
      <c r="O31" s="4">
        <v>0</v>
      </c>
      <c r="P31" s="4">
        <v>0</v>
      </c>
      <c r="Q31" s="10">
        <f t="shared" si="0"/>
        <v>35.714285714285715</v>
      </c>
    </row>
    <row r="32" spans="2:17" x14ac:dyDescent="0.25">
      <c r="B32" s="6">
        <f t="shared" si="1"/>
        <v>24</v>
      </c>
      <c r="C32" s="6" t="s">
        <v>153</v>
      </c>
      <c r="D32" s="17" t="s">
        <v>191</v>
      </c>
      <c r="E32" s="17" t="s">
        <v>191</v>
      </c>
      <c r="F32" s="17" t="s">
        <v>191</v>
      </c>
      <c r="G32" s="17" t="s">
        <v>191</v>
      </c>
      <c r="H32" s="17" t="s">
        <v>191</v>
      </c>
      <c r="I32" s="17" t="s">
        <v>191</v>
      </c>
      <c r="J32" s="36">
        <v>0</v>
      </c>
      <c r="K32" s="36">
        <v>0</v>
      </c>
      <c r="L32" s="36">
        <v>0</v>
      </c>
      <c r="M32" s="36">
        <v>70</v>
      </c>
      <c r="N32" s="4">
        <v>0</v>
      </c>
      <c r="O32" s="4">
        <v>0</v>
      </c>
      <c r="P32" s="4">
        <v>0</v>
      </c>
      <c r="Q32" s="10">
        <f t="shared" si="0"/>
        <v>10</v>
      </c>
    </row>
    <row r="33" spans="2:17" x14ac:dyDescent="0.25">
      <c r="B33" s="6">
        <f t="shared" si="1"/>
        <v>25</v>
      </c>
      <c r="C33" s="6" t="s">
        <v>154</v>
      </c>
      <c r="D33" s="17" t="s">
        <v>192</v>
      </c>
      <c r="E33" s="17" t="s">
        <v>192</v>
      </c>
      <c r="F33" s="17" t="s">
        <v>192</v>
      </c>
      <c r="G33" s="17" t="s">
        <v>192</v>
      </c>
      <c r="H33" s="17" t="s">
        <v>192</v>
      </c>
      <c r="I33" s="17" t="s">
        <v>192</v>
      </c>
      <c r="J33" s="36">
        <v>70</v>
      </c>
      <c r="K33" s="36">
        <v>0</v>
      </c>
      <c r="L33" s="36">
        <v>80</v>
      </c>
      <c r="M33" s="36">
        <v>80</v>
      </c>
      <c r="N33" s="4">
        <v>0</v>
      </c>
      <c r="O33" s="4">
        <v>0</v>
      </c>
      <c r="P33" s="4">
        <v>0</v>
      </c>
      <c r="Q33" s="10">
        <f t="shared" si="0"/>
        <v>32.857142857142854</v>
      </c>
    </row>
    <row r="34" spans="2:17" x14ac:dyDescent="0.25">
      <c r="B34" s="6">
        <f t="shared" si="1"/>
        <v>26</v>
      </c>
      <c r="C34" s="6" t="s">
        <v>155</v>
      </c>
      <c r="D34" s="17" t="s">
        <v>193</v>
      </c>
      <c r="E34" s="17" t="s">
        <v>193</v>
      </c>
      <c r="F34" s="17" t="s">
        <v>193</v>
      </c>
      <c r="G34" s="17" t="s">
        <v>193</v>
      </c>
      <c r="H34" s="17" t="s">
        <v>193</v>
      </c>
      <c r="I34" s="17" t="s">
        <v>193</v>
      </c>
      <c r="J34" s="36">
        <v>90</v>
      </c>
      <c r="K34" s="36">
        <v>85</v>
      </c>
      <c r="L34" s="36">
        <v>88</v>
      </c>
      <c r="M34" s="36">
        <v>88</v>
      </c>
      <c r="N34" s="4">
        <v>0</v>
      </c>
      <c r="O34" s="4">
        <v>0</v>
      </c>
      <c r="P34" s="4">
        <v>0</v>
      </c>
      <c r="Q34" s="10">
        <f t="shared" si="0"/>
        <v>50.142857142857146</v>
      </c>
    </row>
    <row r="35" spans="2:17" x14ac:dyDescent="0.25">
      <c r="B35" s="6">
        <f t="shared" si="1"/>
        <v>27</v>
      </c>
      <c r="C35" s="6" t="s">
        <v>156</v>
      </c>
      <c r="D35" s="17" t="s">
        <v>194</v>
      </c>
      <c r="E35" s="17" t="s">
        <v>194</v>
      </c>
      <c r="F35" s="17" t="s">
        <v>194</v>
      </c>
      <c r="G35" s="17" t="s">
        <v>194</v>
      </c>
      <c r="H35" s="17" t="s">
        <v>194</v>
      </c>
      <c r="I35" s="17" t="s">
        <v>194</v>
      </c>
      <c r="J35" s="36">
        <v>80</v>
      </c>
      <c r="K35" s="36">
        <v>0</v>
      </c>
      <c r="L35" s="36">
        <v>85</v>
      </c>
      <c r="M35" s="36">
        <v>80</v>
      </c>
      <c r="N35" s="4">
        <v>0</v>
      </c>
      <c r="O35" s="4">
        <v>0</v>
      </c>
      <c r="P35" s="4">
        <v>0</v>
      </c>
      <c r="Q35" s="10">
        <f t="shared" si="0"/>
        <v>35</v>
      </c>
    </row>
    <row r="36" spans="2:17" x14ac:dyDescent="0.25">
      <c r="B36" s="6">
        <f t="shared" si="1"/>
        <v>28</v>
      </c>
      <c r="C36" s="6" t="s">
        <v>157</v>
      </c>
      <c r="D36" s="17" t="s">
        <v>195</v>
      </c>
      <c r="E36" s="17" t="s">
        <v>195</v>
      </c>
      <c r="F36" s="17" t="s">
        <v>195</v>
      </c>
      <c r="G36" s="17" t="s">
        <v>195</v>
      </c>
      <c r="H36" s="17" t="s">
        <v>195</v>
      </c>
      <c r="I36" s="17" t="s">
        <v>195</v>
      </c>
      <c r="J36" s="36">
        <v>80</v>
      </c>
      <c r="K36" s="36">
        <v>0</v>
      </c>
      <c r="L36" s="36">
        <v>85</v>
      </c>
      <c r="M36" s="36">
        <v>85</v>
      </c>
      <c r="N36" s="4">
        <v>0</v>
      </c>
      <c r="O36" s="4">
        <v>0</v>
      </c>
      <c r="P36" s="4">
        <v>0</v>
      </c>
      <c r="Q36" s="10">
        <f t="shared" si="0"/>
        <v>35.714285714285715</v>
      </c>
    </row>
    <row r="37" spans="2:17" x14ac:dyDescent="0.25">
      <c r="B37" s="6">
        <f t="shared" si="1"/>
        <v>29</v>
      </c>
      <c r="C37" s="6" t="s">
        <v>158</v>
      </c>
      <c r="D37" s="17" t="s">
        <v>196</v>
      </c>
      <c r="E37" s="17" t="s">
        <v>196</v>
      </c>
      <c r="F37" s="17" t="s">
        <v>196</v>
      </c>
      <c r="G37" s="17" t="s">
        <v>196</v>
      </c>
      <c r="H37" s="17" t="s">
        <v>196</v>
      </c>
      <c r="I37" s="17" t="s">
        <v>196</v>
      </c>
      <c r="J37" s="36">
        <v>90</v>
      </c>
      <c r="K37" s="36">
        <v>90</v>
      </c>
      <c r="L37" s="36">
        <v>90</v>
      </c>
      <c r="M37" s="36">
        <v>90</v>
      </c>
      <c r="N37" s="4">
        <v>0</v>
      </c>
      <c r="O37" s="4">
        <v>0</v>
      </c>
      <c r="P37" s="4">
        <v>0</v>
      </c>
      <c r="Q37" s="10">
        <f t="shared" si="0"/>
        <v>51.428571428571431</v>
      </c>
    </row>
    <row r="38" spans="2:17" x14ac:dyDescent="0.25">
      <c r="B38" s="6">
        <f t="shared" si="1"/>
        <v>30</v>
      </c>
      <c r="C38" s="6" t="s">
        <v>159</v>
      </c>
      <c r="D38" s="17" t="s">
        <v>197</v>
      </c>
      <c r="E38" s="17" t="s">
        <v>197</v>
      </c>
      <c r="F38" s="17" t="s">
        <v>197</v>
      </c>
      <c r="G38" s="17" t="s">
        <v>197</v>
      </c>
      <c r="H38" s="17" t="s">
        <v>197</v>
      </c>
      <c r="I38" s="17" t="s">
        <v>197</v>
      </c>
      <c r="J38" s="36">
        <v>90</v>
      </c>
      <c r="K38" s="36">
        <v>90</v>
      </c>
      <c r="L38" s="36">
        <v>90</v>
      </c>
      <c r="M38" s="36">
        <v>92</v>
      </c>
      <c r="N38" s="4">
        <v>0</v>
      </c>
      <c r="O38" s="4">
        <v>0</v>
      </c>
      <c r="P38" s="4">
        <v>0</v>
      </c>
      <c r="Q38" s="10">
        <f t="shared" si="0"/>
        <v>51.714285714285715</v>
      </c>
    </row>
    <row r="39" spans="2:17" x14ac:dyDescent="0.25">
      <c r="B39" s="6">
        <f t="shared" si="1"/>
        <v>31</v>
      </c>
      <c r="C39" s="6" t="s">
        <v>160</v>
      </c>
      <c r="D39" s="17" t="s">
        <v>198</v>
      </c>
      <c r="E39" s="17" t="s">
        <v>198</v>
      </c>
      <c r="F39" s="17" t="s">
        <v>198</v>
      </c>
      <c r="G39" s="17" t="s">
        <v>198</v>
      </c>
      <c r="H39" s="17" t="s">
        <v>198</v>
      </c>
      <c r="I39" s="17" t="s">
        <v>198</v>
      </c>
      <c r="J39" s="36">
        <v>90</v>
      </c>
      <c r="K39" s="36">
        <v>90</v>
      </c>
      <c r="L39" s="36">
        <v>90</v>
      </c>
      <c r="M39" s="36">
        <v>90</v>
      </c>
      <c r="N39" s="4">
        <v>0</v>
      </c>
      <c r="O39" s="4">
        <v>0</v>
      </c>
      <c r="P39" s="4">
        <v>0</v>
      </c>
      <c r="Q39" s="10">
        <f t="shared" si="0"/>
        <v>51.428571428571431</v>
      </c>
    </row>
    <row r="40" spans="2:17" x14ac:dyDescent="0.25">
      <c r="B40" s="6">
        <f t="shared" si="1"/>
        <v>32</v>
      </c>
      <c r="C40" s="6" t="s">
        <v>161</v>
      </c>
      <c r="D40" s="17" t="s">
        <v>199</v>
      </c>
      <c r="E40" s="17" t="s">
        <v>199</v>
      </c>
      <c r="F40" s="17" t="s">
        <v>199</v>
      </c>
      <c r="G40" s="17" t="s">
        <v>199</v>
      </c>
      <c r="H40" s="17" t="s">
        <v>199</v>
      </c>
      <c r="I40" s="17" t="s">
        <v>199</v>
      </c>
      <c r="J40" s="36">
        <v>75</v>
      </c>
      <c r="K40" s="36">
        <v>0</v>
      </c>
      <c r="L40" s="36">
        <v>0</v>
      </c>
      <c r="M40" s="36">
        <v>70</v>
      </c>
      <c r="N40" s="4">
        <v>0</v>
      </c>
      <c r="O40" s="4">
        <v>0</v>
      </c>
      <c r="P40" s="4">
        <v>0</v>
      </c>
      <c r="Q40" s="10">
        <f t="shared" si="0"/>
        <v>20.714285714285715</v>
      </c>
    </row>
    <row r="41" spans="2:17" x14ac:dyDescent="0.25">
      <c r="B41" s="6">
        <f t="shared" si="1"/>
        <v>33</v>
      </c>
      <c r="C41" s="6" t="s">
        <v>162</v>
      </c>
      <c r="D41" s="17" t="s">
        <v>200</v>
      </c>
      <c r="E41" s="17" t="s">
        <v>200</v>
      </c>
      <c r="F41" s="17" t="s">
        <v>200</v>
      </c>
      <c r="G41" s="17" t="s">
        <v>200</v>
      </c>
      <c r="H41" s="17" t="s">
        <v>200</v>
      </c>
      <c r="I41" s="17" t="s">
        <v>200</v>
      </c>
      <c r="J41" s="36">
        <v>90</v>
      </c>
      <c r="K41" s="36">
        <v>0</v>
      </c>
      <c r="L41" s="36">
        <v>93</v>
      </c>
      <c r="M41" s="36">
        <v>90</v>
      </c>
      <c r="N41" s="4">
        <v>0</v>
      </c>
      <c r="O41" s="4">
        <v>0</v>
      </c>
      <c r="P41" s="4">
        <v>0</v>
      </c>
      <c r="Q41" s="10">
        <f t="shared" si="0"/>
        <v>39</v>
      </c>
    </row>
    <row r="42" spans="2:17" x14ac:dyDescent="0.25">
      <c r="B42" s="6">
        <f t="shared" si="1"/>
        <v>34</v>
      </c>
      <c r="C42" s="6" t="s">
        <v>163</v>
      </c>
      <c r="D42" s="17" t="s">
        <v>201</v>
      </c>
      <c r="E42" s="17" t="s">
        <v>201</v>
      </c>
      <c r="F42" s="17" t="s">
        <v>201</v>
      </c>
      <c r="G42" s="17" t="s">
        <v>201</v>
      </c>
      <c r="H42" s="17" t="s">
        <v>201</v>
      </c>
      <c r="I42" s="17" t="s">
        <v>201</v>
      </c>
      <c r="J42" s="36">
        <v>90</v>
      </c>
      <c r="K42" s="36">
        <v>0</v>
      </c>
      <c r="L42" s="36">
        <v>90</v>
      </c>
      <c r="M42" s="36">
        <v>90</v>
      </c>
      <c r="N42" s="4">
        <v>0</v>
      </c>
      <c r="O42" s="4">
        <v>0</v>
      </c>
      <c r="P42" s="4">
        <v>0</v>
      </c>
      <c r="Q42" s="10">
        <f t="shared" si="0"/>
        <v>38.571428571428569</v>
      </c>
    </row>
    <row r="43" spans="2:17" x14ac:dyDescent="0.25">
      <c r="B43" s="6">
        <f t="shared" si="1"/>
        <v>35</v>
      </c>
      <c r="C43" s="6" t="s">
        <v>164</v>
      </c>
      <c r="D43" s="17" t="s">
        <v>202</v>
      </c>
      <c r="E43" s="17" t="s">
        <v>202</v>
      </c>
      <c r="F43" s="17" t="s">
        <v>202</v>
      </c>
      <c r="G43" s="17" t="s">
        <v>202</v>
      </c>
      <c r="H43" s="17" t="s">
        <v>202</v>
      </c>
      <c r="I43" s="17" t="s">
        <v>202</v>
      </c>
      <c r="J43" s="36">
        <v>95</v>
      </c>
      <c r="K43" s="36">
        <v>0</v>
      </c>
      <c r="L43" s="36">
        <v>90</v>
      </c>
      <c r="M43" s="36">
        <v>95</v>
      </c>
      <c r="N43" s="4">
        <v>0</v>
      </c>
      <c r="O43" s="4">
        <v>0</v>
      </c>
      <c r="P43" s="4">
        <v>0</v>
      </c>
      <c r="Q43" s="10">
        <f t="shared" si="0"/>
        <v>40</v>
      </c>
    </row>
    <row r="44" spans="2:17" x14ac:dyDescent="0.25">
      <c r="B44" s="6">
        <f t="shared" si="1"/>
        <v>36</v>
      </c>
      <c r="C44" s="6" t="s">
        <v>165</v>
      </c>
      <c r="D44" s="17" t="s">
        <v>203</v>
      </c>
      <c r="E44" s="17" t="s">
        <v>203</v>
      </c>
      <c r="F44" s="17" t="s">
        <v>203</v>
      </c>
      <c r="G44" s="17" t="s">
        <v>203</v>
      </c>
      <c r="H44" s="17" t="s">
        <v>203</v>
      </c>
      <c r="I44" s="17" t="s">
        <v>203</v>
      </c>
      <c r="J44" s="36">
        <v>92</v>
      </c>
      <c r="K44" s="36">
        <v>92</v>
      </c>
      <c r="L44" s="36">
        <v>93</v>
      </c>
      <c r="M44" s="36">
        <v>93</v>
      </c>
      <c r="N44" s="4">
        <v>0</v>
      </c>
      <c r="O44" s="4">
        <v>0</v>
      </c>
      <c r="P44" s="4">
        <v>0</v>
      </c>
      <c r="Q44" s="10">
        <f t="shared" si="0"/>
        <v>52.857142857142854</v>
      </c>
    </row>
    <row r="45" spans="2:17" x14ac:dyDescent="0.25">
      <c r="B45" s="6">
        <f t="shared" si="1"/>
        <v>37</v>
      </c>
      <c r="C45" s="7" t="s">
        <v>166</v>
      </c>
      <c r="D45" s="17" t="s">
        <v>204</v>
      </c>
      <c r="E45" s="17" t="s">
        <v>204</v>
      </c>
      <c r="F45" s="17" t="s">
        <v>204</v>
      </c>
      <c r="G45" s="17" t="s">
        <v>204</v>
      </c>
      <c r="H45" s="17" t="s">
        <v>204</v>
      </c>
      <c r="I45" s="17" t="s">
        <v>204</v>
      </c>
      <c r="J45" s="36">
        <v>85</v>
      </c>
      <c r="K45" s="36">
        <v>0</v>
      </c>
      <c r="L45" s="36">
        <v>90</v>
      </c>
      <c r="M45" s="36">
        <v>90</v>
      </c>
      <c r="N45" s="4">
        <v>0</v>
      </c>
      <c r="O45" s="4">
        <v>0</v>
      </c>
      <c r="P45" s="4">
        <v>0</v>
      </c>
      <c r="Q45" s="10">
        <f t="shared" si="0"/>
        <v>37.857142857142854</v>
      </c>
    </row>
    <row r="46" spans="2:17" x14ac:dyDescent="0.25">
      <c r="B46" s="6">
        <f t="shared" si="1"/>
        <v>38</v>
      </c>
      <c r="C46" s="7" t="s">
        <v>167</v>
      </c>
      <c r="D46" s="17" t="s">
        <v>205</v>
      </c>
      <c r="E46" s="17" t="s">
        <v>205</v>
      </c>
      <c r="F46" s="17" t="s">
        <v>205</v>
      </c>
      <c r="G46" s="17" t="s">
        <v>205</v>
      </c>
      <c r="H46" s="17" t="s">
        <v>205</v>
      </c>
      <c r="I46" s="17" t="s">
        <v>205</v>
      </c>
      <c r="J46" s="36">
        <v>85</v>
      </c>
      <c r="K46" s="36">
        <v>0</v>
      </c>
      <c r="L46" s="36">
        <v>90</v>
      </c>
      <c r="M46" s="36">
        <v>90</v>
      </c>
      <c r="N46" s="4">
        <v>0</v>
      </c>
      <c r="O46" s="4">
        <v>0</v>
      </c>
      <c r="P46" s="4">
        <v>0</v>
      </c>
      <c r="Q46" s="10">
        <f t="shared" si="0"/>
        <v>37.857142857142854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1" t="s">
        <v>18</v>
      </c>
      <c r="I54" s="31"/>
      <c r="J54" s="11">
        <f>COUNTIF(J9:J53,"&gt;=70")</f>
        <v>37</v>
      </c>
      <c r="K54" s="11">
        <f t="shared" ref="K54:P54" si="3">COUNTIF(K9:K53,"&gt;=70")</f>
        <v>15</v>
      </c>
      <c r="L54" s="11">
        <f t="shared" si="3"/>
        <v>35</v>
      </c>
      <c r="M54" s="11">
        <f t="shared" si="3"/>
        <v>38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2" t="s">
        <v>19</v>
      </c>
      <c r="I55" s="32"/>
      <c r="J55" s="12">
        <f>COUNTIF(J9:J53,"&lt;70")</f>
        <v>1</v>
      </c>
      <c r="K55" s="12">
        <f t="shared" ref="K55:Q55" si="5">COUNTIF(K9:K53,"&lt;70")</f>
        <v>23</v>
      </c>
      <c r="L55" s="12">
        <f t="shared" si="5"/>
        <v>3</v>
      </c>
      <c r="M55" s="12">
        <f t="shared" si="5"/>
        <v>0</v>
      </c>
      <c r="N55" s="12">
        <f t="shared" si="5"/>
        <v>38</v>
      </c>
      <c r="O55" s="12">
        <f t="shared" si="5"/>
        <v>38</v>
      </c>
      <c r="P55" s="12">
        <f t="shared" si="5"/>
        <v>38</v>
      </c>
      <c r="Q55" s="12">
        <f t="shared" si="5"/>
        <v>45</v>
      </c>
    </row>
    <row r="56" spans="2:17" x14ac:dyDescent="0.25">
      <c r="C56" s="16"/>
      <c r="D56" s="16"/>
      <c r="E56" s="16"/>
      <c r="H56" s="32" t="s">
        <v>20</v>
      </c>
      <c r="I56" s="32"/>
      <c r="J56" s="12">
        <f>COUNT(J9:J53)</f>
        <v>38</v>
      </c>
      <c r="K56" s="12">
        <f t="shared" ref="K56:Q56" si="6">COUNT(K9:K53)</f>
        <v>38</v>
      </c>
      <c r="L56" s="12">
        <f t="shared" si="6"/>
        <v>38</v>
      </c>
      <c r="M56" s="12">
        <f t="shared" si="6"/>
        <v>38</v>
      </c>
      <c r="N56" s="12">
        <f t="shared" si="6"/>
        <v>38</v>
      </c>
      <c r="O56" s="12">
        <f t="shared" si="6"/>
        <v>38</v>
      </c>
      <c r="P56" s="12">
        <f t="shared" si="6"/>
        <v>38</v>
      </c>
      <c r="Q56" s="12">
        <f t="shared" si="6"/>
        <v>45</v>
      </c>
    </row>
    <row r="57" spans="2:17" x14ac:dyDescent="0.25">
      <c r="C57" s="16"/>
      <c r="D57" s="16"/>
      <c r="E57" s="1"/>
      <c r="H57" s="33" t="s">
        <v>15</v>
      </c>
      <c r="I57" s="33"/>
      <c r="J57" s="13">
        <f>J54/J56</f>
        <v>0.97368421052631582</v>
      </c>
      <c r="K57" s="14">
        <f t="shared" ref="K57:Q57" si="7">K54/K56</f>
        <v>0.39473684210526316</v>
      </c>
      <c r="L57" s="14">
        <f t="shared" si="7"/>
        <v>0.92105263157894735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3" t="s">
        <v>16</v>
      </c>
      <c r="I58" s="33"/>
      <c r="J58" s="13">
        <f>J55/J56</f>
        <v>2.6315789473684209E-2</v>
      </c>
      <c r="K58" s="13">
        <f t="shared" ref="K58:Q58" si="8">K55/K56</f>
        <v>0.60526315789473684</v>
      </c>
      <c r="L58" s="14">
        <f t="shared" si="8"/>
        <v>7.8947368421052627E-2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17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2" zoomScale="84" zoomScaleNormal="84" workbookViewId="0">
      <selection activeCell="M56" sqref="M5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260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28</v>
      </c>
      <c r="E4" s="35"/>
      <c r="F4" s="35"/>
      <c r="G4" s="35"/>
      <c r="I4" t="s">
        <v>1</v>
      </c>
      <c r="J4" s="22" t="s">
        <v>24</v>
      </c>
      <c r="K4" s="22"/>
      <c r="M4" t="s">
        <v>2</v>
      </c>
      <c r="N4" s="23">
        <v>45099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25</v>
      </c>
      <c r="E6" s="22"/>
      <c r="F6" s="22"/>
      <c r="G6" s="22"/>
      <c r="I6" s="16" t="s">
        <v>21</v>
      </c>
      <c r="J6" s="16"/>
      <c r="K6" s="29" t="s">
        <v>26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25">
      <c r="B9" s="6">
        <v>1</v>
      </c>
      <c r="C9" s="6" t="s">
        <v>206</v>
      </c>
      <c r="D9" s="25" t="s">
        <v>214</v>
      </c>
      <c r="E9" s="26" t="s">
        <v>214</v>
      </c>
      <c r="F9" s="26" t="s">
        <v>214</v>
      </c>
      <c r="G9" s="26" t="s">
        <v>214</v>
      </c>
      <c r="H9" s="26" t="s">
        <v>214</v>
      </c>
      <c r="I9" s="27" t="s">
        <v>214</v>
      </c>
      <c r="J9" s="4">
        <v>90</v>
      </c>
      <c r="K9" s="4">
        <v>75</v>
      </c>
      <c r="L9" s="4">
        <v>92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49.571428571428569</v>
      </c>
    </row>
    <row r="10" spans="2:18" x14ac:dyDescent="0.25">
      <c r="B10" s="6">
        <f>B9+1</f>
        <v>2</v>
      </c>
      <c r="C10" s="6" t="s">
        <v>207</v>
      </c>
      <c r="D10" s="17" t="s">
        <v>215</v>
      </c>
      <c r="E10" s="17" t="s">
        <v>215</v>
      </c>
      <c r="F10" s="17" t="s">
        <v>215</v>
      </c>
      <c r="G10" s="17" t="s">
        <v>215</v>
      </c>
      <c r="H10" s="17" t="s">
        <v>215</v>
      </c>
      <c r="I10" s="17" t="s">
        <v>215</v>
      </c>
      <c r="J10" s="4">
        <v>0</v>
      </c>
      <c r="K10" s="4">
        <v>0</v>
      </c>
      <c r="L10" s="4">
        <v>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 t="s">
        <v>141</v>
      </c>
      <c r="D11" s="17" t="s">
        <v>179</v>
      </c>
      <c r="E11" s="17" t="s">
        <v>179</v>
      </c>
      <c r="F11" s="17" t="s">
        <v>179</v>
      </c>
      <c r="G11" s="17" t="s">
        <v>179</v>
      </c>
      <c r="H11" s="17" t="s">
        <v>179</v>
      </c>
      <c r="I11" s="17" t="s">
        <v>179</v>
      </c>
      <c r="J11" s="4">
        <v>80</v>
      </c>
      <c r="K11" s="4">
        <v>0</v>
      </c>
      <c r="L11" s="4">
        <v>80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34.285714285714285</v>
      </c>
    </row>
    <row r="12" spans="2:18" x14ac:dyDescent="0.25">
      <c r="B12" s="6">
        <f t="shared" si="1"/>
        <v>4</v>
      </c>
      <c r="C12" s="6" t="s">
        <v>208</v>
      </c>
      <c r="D12" s="17" t="s">
        <v>216</v>
      </c>
      <c r="E12" s="17" t="s">
        <v>216</v>
      </c>
      <c r="F12" s="17" t="s">
        <v>216</v>
      </c>
      <c r="G12" s="17" t="s">
        <v>216</v>
      </c>
      <c r="H12" s="17" t="s">
        <v>216</v>
      </c>
      <c r="I12" s="17" t="s">
        <v>216</v>
      </c>
      <c r="J12" s="4">
        <v>85</v>
      </c>
      <c r="K12" s="4">
        <v>0</v>
      </c>
      <c r="L12" s="4">
        <v>90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37.857142857142854</v>
      </c>
    </row>
    <row r="13" spans="2:18" x14ac:dyDescent="0.25">
      <c r="B13" s="6">
        <f t="shared" si="1"/>
        <v>5</v>
      </c>
      <c r="C13" s="6" t="s">
        <v>209</v>
      </c>
      <c r="D13" s="17" t="s">
        <v>217</v>
      </c>
      <c r="E13" s="17" t="s">
        <v>217</v>
      </c>
      <c r="F13" s="17" t="s">
        <v>217</v>
      </c>
      <c r="G13" s="17" t="s">
        <v>217</v>
      </c>
      <c r="H13" s="17" t="s">
        <v>217</v>
      </c>
      <c r="I13" s="17" t="s">
        <v>217</v>
      </c>
      <c r="J13" s="4">
        <v>88</v>
      </c>
      <c r="K13" s="4">
        <v>90</v>
      </c>
      <c r="L13" s="4">
        <v>88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50.857142857142854</v>
      </c>
    </row>
    <row r="14" spans="2:18" x14ac:dyDescent="0.25">
      <c r="B14" s="6">
        <f t="shared" si="1"/>
        <v>6</v>
      </c>
      <c r="C14" s="6" t="s">
        <v>210</v>
      </c>
      <c r="D14" s="17" t="s">
        <v>218</v>
      </c>
      <c r="E14" s="17" t="s">
        <v>218</v>
      </c>
      <c r="F14" s="17" t="s">
        <v>218</v>
      </c>
      <c r="G14" s="17" t="s">
        <v>218</v>
      </c>
      <c r="H14" s="17" t="s">
        <v>218</v>
      </c>
      <c r="I14" s="17" t="s">
        <v>218</v>
      </c>
      <c r="J14" s="4">
        <v>85</v>
      </c>
      <c r="K14" s="4">
        <v>80</v>
      </c>
      <c r="L14" s="4">
        <v>85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47.142857142857146</v>
      </c>
    </row>
    <row r="15" spans="2:18" x14ac:dyDescent="0.25">
      <c r="B15" s="6">
        <f t="shared" si="1"/>
        <v>7</v>
      </c>
      <c r="C15" s="6" t="s">
        <v>152</v>
      </c>
      <c r="D15" s="17" t="s">
        <v>190</v>
      </c>
      <c r="E15" s="17" t="s">
        <v>190</v>
      </c>
      <c r="F15" s="17" t="s">
        <v>190</v>
      </c>
      <c r="G15" s="17" t="s">
        <v>190</v>
      </c>
      <c r="H15" s="17" t="s">
        <v>190</v>
      </c>
      <c r="I15" s="17" t="s">
        <v>190</v>
      </c>
      <c r="J15" s="4">
        <v>80</v>
      </c>
      <c r="K15" s="4">
        <v>0</v>
      </c>
      <c r="L15" s="4">
        <v>85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36.428571428571431</v>
      </c>
    </row>
    <row r="16" spans="2:18" x14ac:dyDescent="0.25">
      <c r="B16" s="6">
        <f t="shared" si="1"/>
        <v>8</v>
      </c>
      <c r="C16" s="6" t="s">
        <v>211</v>
      </c>
      <c r="D16" s="17" t="s">
        <v>219</v>
      </c>
      <c r="E16" s="17" t="s">
        <v>219</v>
      </c>
      <c r="F16" s="17" t="s">
        <v>219</v>
      </c>
      <c r="G16" s="17" t="s">
        <v>219</v>
      </c>
      <c r="H16" s="17" t="s">
        <v>219</v>
      </c>
      <c r="I16" s="17" t="s">
        <v>219</v>
      </c>
      <c r="J16" s="4">
        <v>94</v>
      </c>
      <c r="K16" s="4">
        <v>95</v>
      </c>
      <c r="L16" s="4">
        <v>95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54.857142857142854</v>
      </c>
    </row>
    <row r="17" spans="2:17" x14ac:dyDescent="0.25">
      <c r="B17" s="6">
        <f t="shared" si="1"/>
        <v>9</v>
      </c>
      <c r="C17" s="6" t="s">
        <v>154</v>
      </c>
      <c r="D17" s="17" t="s">
        <v>192</v>
      </c>
      <c r="E17" s="17" t="s">
        <v>192</v>
      </c>
      <c r="F17" s="17" t="s">
        <v>192</v>
      </c>
      <c r="G17" s="17" t="s">
        <v>192</v>
      </c>
      <c r="H17" s="17" t="s">
        <v>192</v>
      </c>
      <c r="I17" s="17" t="s">
        <v>192</v>
      </c>
      <c r="J17" s="4">
        <v>75</v>
      </c>
      <c r="K17" s="4">
        <v>80</v>
      </c>
      <c r="L17" s="4">
        <v>80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45</v>
      </c>
    </row>
    <row r="18" spans="2:17" x14ac:dyDescent="0.25">
      <c r="B18" s="6">
        <f t="shared" si="1"/>
        <v>10</v>
      </c>
      <c r="C18" s="6" t="s">
        <v>212</v>
      </c>
      <c r="D18" s="17" t="s">
        <v>220</v>
      </c>
      <c r="E18" s="17" t="s">
        <v>220</v>
      </c>
      <c r="F18" s="17" t="s">
        <v>220</v>
      </c>
      <c r="G18" s="17" t="s">
        <v>220</v>
      </c>
      <c r="H18" s="17" t="s">
        <v>220</v>
      </c>
      <c r="I18" s="17" t="s">
        <v>220</v>
      </c>
      <c r="J18" s="4">
        <v>80</v>
      </c>
      <c r="K18" s="4">
        <v>80</v>
      </c>
      <c r="L18" s="4">
        <v>85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46.428571428571431</v>
      </c>
    </row>
    <row r="19" spans="2:17" x14ac:dyDescent="0.25">
      <c r="B19" s="6">
        <f t="shared" si="1"/>
        <v>11</v>
      </c>
      <c r="C19" s="6" t="s">
        <v>213</v>
      </c>
      <c r="D19" s="17" t="s">
        <v>221</v>
      </c>
      <c r="E19" s="17" t="s">
        <v>221</v>
      </c>
      <c r="F19" s="17" t="s">
        <v>221</v>
      </c>
      <c r="G19" s="17" t="s">
        <v>221</v>
      </c>
      <c r="H19" s="17" t="s">
        <v>221</v>
      </c>
      <c r="I19" s="17" t="s">
        <v>221</v>
      </c>
      <c r="J19" s="4">
        <v>85</v>
      </c>
      <c r="K19" s="4">
        <v>90</v>
      </c>
      <c r="L19" s="4">
        <v>90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50.714285714285715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1" t="s">
        <v>18</v>
      </c>
      <c r="I54" s="31"/>
      <c r="J54" s="11">
        <f>COUNTIF(J9:J53,"&gt;=70")</f>
        <v>10</v>
      </c>
      <c r="K54" s="11">
        <f t="shared" ref="K54:P54" si="3">COUNTIF(K9:K53,"&gt;=70")</f>
        <v>7</v>
      </c>
      <c r="L54" s="11">
        <f t="shared" si="3"/>
        <v>10</v>
      </c>
      <c r="M54" s="11">
        <f t="shared" si="3"/>
        <v>11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2" t="s">
        <v>19</v>
      </c>
      <c r="I55" s="32"/>
      <c r="J55" s="12">
        <f>COUNTIF(J9:J53,"&lt;70")</f>
        <v>1</v>
      </c>
      <c r="K55" s="12">
        <f t="shared" ref="K55:Q55" si="5">COUNTIF(K9:K53,"&lt;70")</f>
        <v>4</v>
      </c>
      <c r="L55" s="12">
        <f t="shared" si="5"/>
        <v>1</v>
      </c>
      <c r="M55" s="12">
        <f t="shared" si="5"/>
        <v>0</v>
      </c>
      <c r="N55" s="12">
        <f t="shared" si="5"/>
        <v>11</v>
      </c>
      <c r="O55" s="12">
        <f t="shared" si="5"/>
        <v>11</v>
      </c>
      <c r="P55" s="12">
        <f t="shared" si="5"/>
        <v>11</v>
      </c>
      <c r="Q55" s="12">
        <f t="shared" si="5"/>
        <v>45</v>
      </c>
    </row>
    <row r="56" spans="2:17" x14ac:dyDescent="0.25">
      <c r="C56" s="16"/>
      <c r="D56" s="16"/>
      <c r="E56" s="16"/>
      <c r="H56" s="32" t="s">
        <v>20</v>
      </c>
      <c r="I56" s="32"/>
      <c r="J56" s="12">
        <f>COUNT(J9:J53)</f>
        <v>11</v>
      </c>
      <c r="K56" s="12">
        <f t="shared" ref="K56:Q56" si="6">COUNT(K9:K53)</f>
        <v>11</v>
      </c>
      <c r="L56" s="12">
        <f t="shared" si="6"/>
        <v>11</v>
      </c>
      <c r="M56" s="12">
        <f t="shared" si="6"/>
        <v>11</v>
      </c>
      <c r="N56" s="12">
        <f t="shared" si="6"/>
        <v>11</v>
      </c>
      <c r="O56" s="12">
        <f t="shared" si="6"/>
        <v>11</v>
      </c>
      <c r="P56" s="12">
        <f t="shared" si="6"/>
        <v>11</v>
      </c>
      <c r="Q56" s="12">
        <f t="shared" si="6"/>
        <v>45</v>
      </c>
    </row>
    <row r="57" spans="2:17" x14ac:dyDescent="0.25">
      <c r="C57" s="16"/>
      <c r="D57" s="16"/>
      <c r="E57" s="1"/>
      <c r="H57" s="33" t="s">
        <v>15</v>
      </c>
      <c r="I57" s="33"/>
      <c r="J57" s="13">
        <f>J54/J56</f>
        <v>0.90909090909090906</v>
      </c>
      <c r="K57" s="14">
        <f t="shared" ref="K57:Q57" si="7">K54/K56</f>
        <v>0.63636363636363635</v>
      </c>
      <c r="L57" s="14">
        <f t="shared" si="7"/>
        <v>0.90909090909090906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3" t="s">
        <v>16</v>
      </c>
      <c r="I58" s="33"/>
      <c r="J58" s="13">
        <f>J55/J56</f>
        <v>9.0909090909090912E-2</v>
      </c>
      <c r="K58" s="13">
        <f t="shared" ref="K58:Q58" si="8">K55/K56</f>
        <v>0.36363636363636365</v>
      </c>
      <c r="L58" s="14">
        <f t="shared" si="8"/>
        <v>9.0909090909090912E-2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17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35A8C-2675-4D2E-9807-98B309A3B0B6}">
  <dimension ref="B2:R62"/>
  <sheetViews>
    <sheetView topLeftCell="A6" zoomScale="84" zoomScaleNormal="84" workbookViewId="0">
      <selection activeCell="R19" sqref="R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260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27</v>
      </c>
      <c r="E4" s="35"/>
      <c r="F4" s="35"/>
      <c r="G4" s="35"/>
      <c r="I4" t="s">
        <v>1</v>
      </c>
      <c r="J4" s="22" t="s">
        <v>24</v>
      </c>
      <c r="K4" s="22"/>
      <c r="M4" t="s">
        <v>2</v>
      </c>
      <c r="N4" s="23">
        <v>45099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25</v>
      </c>
      <c r="E6" s="22"/>
      <c r="F6" s="22"/>
      <c r="G6" s="22"/>
      <c r="I6" s="16" t="s">
        <v>21</v>
      </c>
      <c r="J6" s="16"/>
      <c r="K6" s="29" t="s">
        <v>26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25">
      <c r="B9" s="6">
        <v>1</v>
      </c>
      <c r="C9" s="6" t="s">
        <v>222</v>
      </c>
      <c r="D9" s="17" t="s">
        <v>241</v>
      </c>
      <c r="E9" s="17" t="s">
        <v>241</v>
      </c>
      <c r="F9" s="17" t="s">
        <v>241</v>
      </c>
      <c r="G9" s="17" t="s">
        <v>241</v>
      </c>
      <c r="H9" s="17" t="s">
        <v>241</v>
      </c>
      <c r="I9" s="17" t="s">
        <v>241</v>
      </c>
      <c r="J9" s="4">
        <v>0</v>
      </c>
      <c r="K9" s="4">
        <v>75</v>
      </c>
      <c r="L9" s="36">
        <v>91</v>
      </c>
      <c r="M9" s="36">
        <v>90</v>
      </c>
      <c r="N9" s="4">
        <v>0</v>
      </c>
      <c r="O9" s="4">
        <v>0</v>
      </c>
      <c r="P9" s="4">
        <v>0</v>
      </c>
      <c r="Q9" s="10">
        <f>SUM(J9:P9)/7</f>
        <v>36.571428571428569</v>
      </c>
    </row>
    <row r="10" spans="2:18" x14ac:dyDescent="0.25">
      <c r="B10" s="6">
        <f>B9+1</f>
        <v>2</v>
      </c>
      <c r="C10" s="6" t="s">
        <v>223</v>
      </c>
      <c r="D10" s="17" t="s">
        <v>242</v>
      </c>
      <c r="E10" s="17" t="s">
        <v>242</v>
      </c>
      <c r="F10" s="17" t="s">
        <v>242</v>
      </c>
      <c r="G10" s="17" t="s">
        <v>242</v>
      </c>
      <c r="H10" s="17" t="s">
        <v>242</v>
      </c>
      <c r="I10" s="17" t="s">
        <v>242</v>
      </c>
      <c r="J10" s="4">
        <v>90</v>
      </c>
      <c r="K10" s="4">
        <v>95</v>
      </c>
      <c r="L10" s="36">
        <v>95</v>
      </c>
      <c r="M10" s="36">
        <v>95</v>
      </c>
      <c r="N10" s="4">
        <v>0</v>
      </c>
      <c r="O10" s="4">
        <v>0</v>
      </c>
      <c r="P10" s="4">
        <v>0</v>
      </c>
      <c r="Q10" s="10">
        <f t="shared" ref="Q10:Q48" si="0">SUM(J10:P10)/7</f>
        <v>53.571428571428569</v>
      </c>
    </row>
    <row r="11" spans="2:18" x14ac:dyDescent="0.25">
      <c r="B11" s="6">
        <f t="shared" ref="B11:B53" si="1">B10+1</f>
        <v>3</v>
      </c>
      <c r="C11" s="6" t="s">
        <v>224</v>
      </c>
      <c r="D11" s="17" t="s">
        <v>243</v>
      </c>
      <c r="E11" s="17" t="s">
        <v>243</v>
      </c>
      <c r="F11" s="17" t="s">
        <v>243</v>
      </c>
      <c r="G11" s="17" t="s">
        <v>243</v>
      </c>
      <c r="H11" s="17" t="s">
        <v>243</v>
      </c>
      <c r="I11" s="17" t="s">
        <v>243</v>
      </c>
      <c r="J11" s="4">
        <v>0</v>
      </c>
      <c r="K11" s="4">
        <v>70</v>
      </c>
      <c r="L11" s="36">
        <v>89</v>
      </c>
      <c r="M11" s="36">
        <v>90</v>
      </c>
      <c r="N11" s="4">
        <v>0</v>
      </c>
      <c r="O11" s="4">
        <v>0</v>
      </c>
      <c r="P11" s="4">
        <v>0</v>
      </c>
      <c r="Q11" s="10">
        <f t="shared" si="0"/>
        <v>35.571428571428569</v>
      </c>
    </row>
    <row r="12" spans="2:18" x14ac:dyDescent="0.25">
      <c r="B12" s="6">
        <f t="shared" si="1"/>
        <v>4</v>
      </c>
      <c r="C12" s="6" t="s">
        <v>225</v>
      </c>
      <c r="D12" s="17" t="s">
        <v>244</v>
      </c>
      <c r="E12" s="17" t="s">
        <v>244</v>
      </c>
      <c r="F12" s="17" t="s">
        <v>244</v>
      </c>
      <c r="G12" s="17" t="s">
        <v>244</v>
      </c>
      <c r="H12" s="17" t="s">
        <v>244</v>
      </c>
      <c r="I12" s="17" t="s">
        <v>244</v>
      </c>
      <c r="J12" s="4">
        <v>80</v>
      </c>
      <c r="K12" s="4">
        <v>0</v>
      </c>
      <c r="L12" s="36">
        <v>0</v>
      </c>
      <c r="M12" s="36">
        <v>80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25">
      <c r="B13" s="6">
        <f t="shared" si="1"/>
        <v>5</v>
      </c>
      <c r="C13" s="6" t="s">
        <v>226</v>
      </c>
      <c r="D13" s="17" t="s">
        <v>245</v>
      </c>
      <c r="E13" s="17" t="s">
        <v>245</v>
      </c>
      <c r="F13" s="17" t="s">
        <v>245</v>
      </c>
      <c r="G13" s="17" t="s">
        <v>245</v>
      </c>
      <c r="H13" s="17" t="s">
        <v>245</v>
      </c>
      <c r="I13" s="17" t="s">
        <v>245</v>
      </c>
      <c r="J13" s="4">
        <v>100</v>
      </c>
      <c r="K13" s="4">
        <v>100</v>
      </c>
      <c r="L13" s="36">
        <v>100</v>
      </c>
      <c r="M13" s="36">
        <v>100</v>
      </c>
      <c r="N13" s="4">
        <v>0</v>
      </c>
      <c r="O13" s="4">
        <v>0</v>
      </c>
      <c r="P13" s="4">
        <v>0</v>
      </c>
      <c r="Q13" s="10">
        <f t="shared" si="0"/>
        <v>57.142857142857146</v>
      </c>
    </row>
    <row r="14" spans="2:18" x14ac:dyDescent="0.25">
      <c r="B14" s="6">
        <f t="shared" si="1"/>
        <v>6</v>
      </c>
      <c r="C14" s="6" t="s">
        <v>227</v>
      </c>
      <c r="D14" s="17" t="s">
        <v>246</v>
      </c>
      <c r="E14" s="17" t="s">
        <v>246</v>
      </c>
      <c r="F14" s="17" t="s">
        <v>246</v>
      </c>
      <c r="G14" s="17" t="s">
        <v>246</v>
      </c>
      <c r="H14" s="17" t="s">
        <v>246</v>
      </c>
      <c r="I14" s="17" t="s">
        <v>246</v>
      </c>
      <c r="J14" s="4">
        <v>80</v>
      </c>
      <c r="K14" s="4">
        <v>70</v>
      </c>
      <c r="L14" s="36">
        <v>90</v>
      </c>
      <c r="M14" s="36">
        <v>90</v>
      </c>
      <c r="N14" s="4">
        <v>0</v>
      </c>
      <c r="O14" s="4">
        <v>0</v>
      </c>
      <c r="P14" s="4">
        <v>0</v>
      </c>
      <c r="Q14" s="10">
        <f t="shared" si="0"/>
        <v>47.142857142857146</v>
      </c>
    </row>
    <row r="15" spans="2:18" x14ac:dyDescent="0.25">
      <c r="B15" s="6">
        <f t="shared" si="1"/>
        <v>7</v>
      </c>
      <c r="C15" s="6" t="s">
        <v>228</v>
      </c>
      <c r="D15" s="17" t="s">
        <v>247</v>
      </c>
      <c r="E15" s="17" t="s">
        <v>247</v>
      </c>
      <c r="F15" s="17" t="s">
        <v>247</v>
      </c>
      <c r="G15" s="17" t="s">
        <v>247</v>
      </c>
      <c r="H15" s="17" t="s">
        <v>247</v>
      </c>
      <c r="I15" s="17" t="s">
        <v>247</v>
      </c>
      <c r="J15" s="4">
        <v>0</v>
      </c>
      <c r="K15" s="4">
        <v>70</v>
      </c>
      <c r="L15" s="36">
        <v>90</v>
      </c>
      <c r="M15" s="36">
        <v>90</v>
      </c>
      <c r="N15" s="4">
        <v>0</v>
      </c>
      <c r="O15" s="4">
        <v>0</v>
      </c>
      <c r="P15" s="4">
        <v>0</v>
      </c>
      <c r="Q15" s="10">
        <f t="shared" si="0"/>
        <v>35.714285714285715</v>
      </c>
    </row>
    <row r="16" spans="2:18" x14ac:dyDescent="0.25">
      <c r="B16" s="6">
        <f t="shared" si="1"/>
        <v>8</v>
      </c>
      <c r="C16" s="6" t="s">
        <v>229</v>
      </c>
      <c r="D16" s="17" t="s">
        <v>248</v>
      </c>
      <c r="E16" s="17" t="s">
        <v>248</v>
      </c>
      <c r="F16" s="17" t="s">
        <v>248</v>
      </c>
      <c r="G16" s="17" t="s">
        <v>248</v>
      </c>
      <c r="H16" s="17" t="s">
        <v>248</v>
      </c>
      <c r="I16" s="17" t="s">
        <v>248</v>
      </c>
      <c r="J16" s="4">
        <v>0</v>
      </c>
      <c r="K16" s="4">
        <v>0</v>
      </c>
      <c r="L16" s="36">
        <v>85</v>
      </c>
      <c r="M16" s="36">
        <v>80</v>
      </c>
      <c r="N16" s="4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25">
      <c r="B17" s="6">
        <f t="shared" si="1"/>
        <v>9</v>
      </c>
      <c r="C17" s="6" t="s">
        <v>230</v>
      </c>
      <c r="D17" s="17" t="s">
        <v>249</v>
      </c>
      <c r="E17" s="17" t="s">
        <v>249</v>
      </c>
      <c r="F17" s="17" t="s">
        <v>249</v>
      </c>
      <c r="G17" s="17" t="s">
        <v>249</v>
      </c>
      <c r="H17" s="17" t="s">
        <v>249</v>
      </c>
      <c r="I17" s="17" t="s">
        <v>249</v>
      </c>
      <c r="J17" s="4">
        <v>0</v>
      </c>
      <c r="K17" s="4">
        <v>0</v>
      </c>
      <c r="L17" s="36">
        <v>88</v>
      </c>
      <c r="M17" s="36">
        <v>88</v>
      </c>
      <c r="N17" s="4">
        <v>0</v>
      </c>
      <c r="O17" s="4">
        <v>0</v>
      </c>
      <c r="P17" s="4">
        <v>0</v>
      </c>
      <c r="Q17" s="10">
        <f t="shared" si="0"/>
        <v>25.142857142857142</v>
      </c>
    </row>
    <row r="18" spans="2:17" x14ac:dyDescent="0.25">
      <c r="B18" s="6">
        <f t="shared" si="1"/>
        <v>10</v>
      </c>
      <c r="C18" s="6" t="s">
        <v>231</v>
      </c>
      <c r="D18" s="17" t="s">
        <v>250</v>
      </c>
      <c r="E18" s="17" t="s">
        <v>250</v>
      </c>
      <c r="F18" s="17" t="s">
        <v>250</v>
      </c>
      <c r="G18" s="17" t="s">
        <v>250</v>
      </c>
      <c r="H18" s="17" t="s">
        <v>250</v>
      </c>
      <c r="I18" s="17" t="s">
        <v>250</v>
      </c>
      <c r="J18" s="4">
        <v>90</v>
      </c>
      <c r="K18" s="4">
        <v>0</v>
      </c>
      <c r="L18" s="36">
        <v>90</v>
      </c>
      <c r="M18" s="36">
        <v>90</v>
      </c>
      <c r="N18" s="4">
        <v>0</v>
      </c>
      <c r="O18" s="4">
        <v>0</v>
      </c>
      <c r="P18" s="4">
        <v>0</v>
      </c>
      <c r="Q18" s="10">
        <f t="shared" si="0"/>
        <v>38.571428571428569</v>
      </c>
    </row>
    <row r="19" spans="2:17" x14ac:dyDescent="0.25">
      <c r="B19" s="6">
        <f t="shared" si="1"/>
        <v>11</v>
      </c>
      <c r="C19" s="6" t="s">
        <v>232</v>
      </c>
      <c r="D19" s="17" t="s">
        <v>251</v>
      </c>
      <c r="E19" s="17" t="s">
        <v>251</v>
      </c>
      <c r="F19" s="17" t="s">
        <v>251</v>
      </c>
      <c r="G19" s="17" t="s">
        <v>251</v>
      </c>
      <c r="H19" s="17" t="s">
        <v>251</v>
      </c>
      <c r="I19" s="17" t="s">
        <v>251</v>
      </c>
      <c r="J19" s="4">
        <v>80</v>
      </c>
      <c r="K19" s="4">
        <v>0</v>
      </c>
      <c r="L19" s="36">
        <v>85</v>
      </c>
      <c r="M19" s="36">
        <v>80</v>
      </c>
      <c r="N19" s="4">
        <v>0</v>
      </c>
      <c r="O19" s="4">
        <v>0</v>
      </c>
      <c r="P19" s="4">
        <v>0</v>
      </c>
      <c r="Q19" s="10">
        <f t="shared" si="0"/>
        <v>35</v>
      </c>
    </row>
    <row r="20" spans="2:17" x14ac:dyDescent="0.25">
      <c r="B20" s="6">
        <f t="shared" si="1"/>
        <v>12</v>
      </c>
      <c r="C20" s="6" t="s">
        <v>233</v>
      </c>
      <c r="D20" s="17" t="s">
        <v>252</v>
      </c>
      <c r="E20" s="17" t="s">
        <v>252</v>
      </c>
      <c r="F20" s="17" t="s">
        <v>252</v>
      </c>
      <c r="G20" s="17" t="s">
        <v>252</v>
      </c>
      <c r="H20" s="17" t="s">
        <v>252</v>
      </c>
      <c r="I20" s="17" t="s">
        <v>252</v>
      </c>
      <c r="J20" s="4">
        <v>90</v>
      </c>
      <c r="K20" s="4">
        <v>90</v>
      </c>
      <c r="L20" s="36">
        <v>93</v>
      </c>
      <c r="M20" s="36">
        <v>90</v>
      </c>
      <c r="N20" s="4">
        <v>0</v>
      </c>
      <c r="O20" s="4">
        <v>0</v>
      </c>
      <c r="P20" s="4">
        <v>0</v>
      </c>
      <c r="Q20" s="10">
        <f t="shared" si="0"/>
        <v>51.857142857142854</v>
      </c>
    </row>
    <row r="21" spans="2:17" x14ac:dyDescent="0.25">
      <c r="B21" s="6">
        <f t="shared" si="1"/>
        <v>13</v>
      </c>
      <c r="C21" s="6" t="s">
        <v>234</v>
      </c>
      <c r="D21" s="17" t="s">
        <v>253</v>
      </c>
      <c r="E21" s="17" t="s">
        <v>253</v>
      </c>
      <c r="F21" s="17" t="s">
        <v>253</v>
      </c>
      <c r="G21" s="17" t="s">
        <v>253</v>
      </c>
      <c r="H21" s="17" t="s">
        <v>253</v>
      </c>
      <c r="I21" s="17" t="s">
        <v>253</v>
      </c>
      <c r="J21" s="4">
        <v>0</v>
      </c>
      <c r="K21" s="4">
        <v>75</v>
      </c>
      <c r="L21" s="36">
        <v>90</v>
      </c>
      <c r="M21" s="36">
        <v>90</v>
      </c>
      <c r="N21" s="4">
        <v>0</v>
      </c>
      <c r="O21" s="4">
        <v>0</v>
      </c>
      <c r="P21" s="4">
        <v>0</v>
      </c>
      <c r="Q21" s="10">
        <f t="shared" si="0"/>
        <v>36.428571428571431</v>
      </c>
    </row>
    <row r="22" spans="2:17" x14ac:dyDescent="0.25">
      <c r="B22" s="6">
        <f t="shared" si="1"/>
        <v>14</v>
      </c>
      <c r="C22" s="6" t="s">
        <v>235</v>
      </c>
      <c r="D22" s="17" t="s">
        <v>254</v>
      </c>
      <c r="E22" s="17" t="s">
        <v>254</v>
      </c>
      <c r="F22" s="17" t="s">
        <v>254</v>
      </c>
      <c r="G22" s="17" t="s">
        <v>254</v>
      </c>
      <c r="H22" s="17" t="s">
        <v>254</v>
      </c>
      <c r="I22" s="17" t="s">
        <v>254</v>
      </c>
      <c r="J22" s="4">
        <v>100</v>
      </c>
      <c r="K22" s="4">
        <v>85</v>
      </c>
      <c r="L22" s="36">
        <v>90</v>
      </c>
      <c r="M22" s="36">
        <v>90</v>
      </c>
      <c r="N22" s="4">
        <v>0</v>
      </c>
      <c r="O22" s="4">
        <v>0</v>
      </c>
      <c r="P22" s="4">
        <v>0</v>
      </c>
      <c r="Q22" s="10">
        <f t="shared" si="0"/>
        <v>52.142857142857146</v>
      </c>
    </row>
    <row r="23" spans="2:17" x14ac:dyDescent="0.25">
      <c r="B23" s="6">
        <f t="shared" si="1"/>
        <v>15</v>
      </c>
      <c r="C23" s="6" t="s">
        <v>236</v>
      </c>
      <c r="D23" s="17" t="s">
        <v>255</v>
      </c>
      <c r="E23" s="17" t="s">
        <v>255</v>
      </c>
      <c r="F23" s="17" t="s">
        <v>255</v>
      </c>
      <c r="G23" s="17" t="s">
        <v>255</v>
      </c>
      <c r="H23" s="17" t="s">
        <v>255</v>
      </c>
      <c r="I23" s="17" t="s">
        <v>255</v>
      </c>
      <c r="J23" s="4">
        <v>90</v>
      </c>
      <c r="K23" s="4">
        <v>80</v>
      </c>
      <c r="L23" s="36">
        <v>90</v>
      </c>
      <c r="M23" s="36">
        <v>90</v>
      </c>
      <c r="N23" s="4">
        <v>0</v>
      </c>
      <c r="O23" s="4">
        <v>0</v>
      </c>
      <c r="P23" s="4">
        <v>0</v>
      </c>
      <c r="Q23" s="10">
        <f t="shared" si="0"/>
        <v>50</v>
      </c>
    </row>
    <row r="24" spans="2:17" x14ac:dyDescent="0.25">
      <c r="B24" s="6">
        <f t="shared" si="1"/>
        <v>16</v>
      </c>
      <c r="C24" s="6" t="s">
        <v>237</v>
      </c>
      <c r="D24" s="17" t="s">
        <v>256</v>
      </c>
      <c r="E24" s="17" t="s">
        <v>256</v>
      </c>
      <c r="F24" s="17" t="s">
        <v>256</v>
      </c>
      <c r="G24" s="17" t="s">
        <v>256</v>
      </c>
      <c r="H24" s="17" t="s">
        <v>256</v>
      </c>
      <c r="I24" s="17" t="s">
        <v>256</v>
      </c>
      <c r="J24" s="4">
        <v>0</v>
      </c>
      <c r="K24" s="4">
        <v>80</v>
      </c>
      <c r="L24" s="36">
        <v>88</v>
      </c>
      <c r="M24" s="36">
        <v>90</v>
      </c>
      <c r="N24" s="4">
        <v>0</v>
      </c>
      <c r="O24" s="4">
        <v>0</v>
      </c>
      <c r="P24" s="4">
        <v>0</v>
      </c>
      <c r="Q24" s="10">
        <f t="shared" si="0"/>
        <v>36.857142857142854</v>
      </c>
    </row>
    <row r="25" spans="2:17" x14ac:dyDescent="0.25">
      <c r="B25" s="6">
        <f t="shared" si="1"/>
        <v>17</v>
      </c>
      <c r="C25" s="6" t="s">
        <v>238</v>
      </c>
      <c r="D25" s="17" t="s">
        <v>257</v>
      </c>
      <c r="E25" s="17" t="s">
        <v>257</v>
      </c>
      <c r="F25" s="17" t="s">
        <v>257</v>
      </c>
      <c r="G25" s="17" t="s">
        <v>257</v>
      </c>
      <c r="H25" s="17" t="s">
        <v>257</v>
      </c>
      <c r="I25" s="17" t="s">
        <v>257</v>
      </c>
      <c r="J25" s="4">
        <v>90</v>
      </c>
      <c r="K25" s="4">
        <v>90</v>
      </c>
      <c r="L25" s="36">
        <v>90</v>
      </c>
      <c r="M25" s="36">
        <v>90</v>
      </c>
      <c r="N25" s="4">
        <v>0</v>
      </c>
      <c r="O25" s="4">
        <v>0</v>
      </c>
      <c r="P25" s="4">
        <v>0</v>
      </c>
      <c r="Q25" s="10">
        <f t="shared" si="0"/>
        <v>51.428571428571431</v>
      </c>
    </row>
    <row r="26" spans="2:17" x14ac:dyDescent="0.25">
      <c r="B26" s="6">
        <f t="shared" si="1"/>
        <v>18</v>
      </c>
      <c r="C26" s="6" t="s">
        <v>239</v>
      </c>
      <c r="D26" s="17" t="s">
        <v>258</v>
      </c>
      <c r="E26" s="17" t="s">
        <v>258</v>
      </c>
      <c r="F26" s="17" t="s">
        <v>258</v>
      </c>
      <c r="G26" s="17" t="s">
        <v>258</v>
      </c>
      <c r="H26" s="17" t="s">
        <v>258</v>
      </c>
      <c r="I26" s="17" t="s">
        <v>258</v>
      </c>
      <c r="J26" s="4">
        <v>90</v>
      </c>
      <c r="K26" s="4">
        <v>90</v>
      </c>
      <c r="L26" s="36">
        <v>93</v>
      </c>
      <c r="M26" s="36">
        <v>90</v>
      </c>
      <c r="N26" s="4">
        <v>0</v>
      </c>
      <c r="O26" s="4">
        <v>0</v>
      </c>
      <c r="P26" s="4">
        <v>0</v>
      </c>
      <c r="Q26" s="10">
        <f t="shared" si="0"/>
        <v>51.857142857142854</v>
      </c>
    </row>
    <row r="27" spans="2:17" x14ac:dyDescent="0.25">
      <c r="B27" s="6">
        <f t="shared" si="1"/>
        <v>19</v>
      </c>
      <c r="C27" s="6" t="s">
        <v>240</v>
      </c>
      <c r="D27" s="17" t="s">
        <v>259</v>
      </c>
      <c r="E27" s="17" t="s">
        <v>259</v>
      </c>
      <c r="F27" s="17" t="s">
        <v>259</v>
      </c>
      <c r="G27" s="17" t="s">
        <v>259</v>
      </c>
      <c r="H27" s="17" t="s">
        <v>259</v>
      </c>
      <c r="I27" s="17" t="s">
        <v>259</v>
      </c>
      <c r="J27" s="4">
        <v>0</v>
      </c>
      <c r="K27" s="4">
        <v>90</v>
      </c>
      <c r="L27" s="36">
        <v>90</v>
      </c>
      <c r="M27" s="36">
        <v>90</v>
      </c>
      <c r="N27" s="4">
        <v>0</v>
      </c>
      <c r="O27" s="4">
        <v>0</v>
      </c>
      <c r="P27" s="4">
        <v>0</v>
      </c>
      <c r="Q27" s="10">
        <f t="shared" si="0"/>
        <v>38.571428571428569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1" t="s">
        <v>18</v>
      </c>
      <c r="I54" s="31"/>
      <c r="J54" s="11">
        <f>COUNTIF(J9:J53,"&gt;=70")</f>
        <v>11</v>
      </c>
      <c r="K54" s="11">
        <f t="shared" ref="K54:P54" si="3">COUNTIF(K9:K53,"&gt;=70")</f>
        <v>14</v>
      </c>
      <c r="L54" s="11">
        <f t="shared" si="3"/>
        <v>18</v>
      </c>
      <c r="M54" s="11">
        <f t="shared" si="3"/>
        <v>19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2" t="s">
        <v>19</v>
      </c>
      <c r="I55" s="32"/>
      <c r="J55" s="12">
        <f>COUNTIF(J9:J53,"&lt;70")</f>
        <v>8</v>
      </c>
      <c r="K55" s="12">
        <f t="shared" ref="K55:Q55" si="5">COUNTIF(K9:K53,"&lt;70")</f>
        <v>5</v>
      </c>
      <c r="L55" s="12">
        <f t="shared" si="5"/>
        <v>1</v>
      </c>
      <c r="M55" s="12">
        <f t="shared" si="5"/>
        <v>0</v>
      </c>
      <c r="N55" s="12">
        <f t="shared" si="5"/>
        <v>19</v>
      </c>
      <c r="O55" s="12">
        <f t="shared" si="5"/>
        <v>19</v>
      </c>
      <c r="P55" s="12">
        <f t="shared" si="5"/>
        <v>19</v>
      </c>
      <c r="Q55" s="12">
        <f t="shared" si="5"/>
        <v>45</v>
      </c>
    </row>
    <row r="56" spans="2:17" x14ac:dyDescent="0.25">
      <c r="C56" s="16"/>
      <c r="D56" s="16"/>
      <c r="E56" s="16"/>
      <c r="H56" s="32" t="s">
        <v>20</v>
      </c>
      <c r="I56" s="32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19</v>
      </c>
      <c r="N56" s="12">
        <f t="shared" si="6"/>
        <v>19</v>
      </c>
      <c r="O56" s="12">
        <f t="shared" si="6"/>
        <v>19</v>
      </c>
      <c r="P56" s="12">
        <f t="shared" si="6"/>
        <v>19</v>
      </c>
      <c r="Q56" s="12">
        <f t="shared" si="6"/>
        <v>45</v>
      </c>
    </row>
    <row r="57" spans="2:17" x14ac:dyDescent="0.25">
      <c r="C57" s="16"/>
      <c r="D57" s="16"/>
      <c r="E57" s="1"/>
      <c r="H57" s="33" t="s">
        <v>15</v>
      </c>
      <c r="I57" s="33"/>
      <c r="J57" s="13">
        <f>J54/J56</f>
        <v>0.57894736842105265</v>
      </c>
      <c r="K57" s="14">
        <f t="shared" ref="K57:Q57" si="7">K54/K56</f>
        <v>0.73684210526315785</v>
      </c>
      <c r="L57" s="14">
        <f t="shared" si="7"/>
        <v>0.94736842105263153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3" t="s">
        <v>16</v>
      </c>
      <c r="I58" s="33"/>
      <c r="J58" s="13">
        <f>J55/J56</f>
        <v>0.42105263157894735</v>
      </c>
      <c r="K58" s="13">
        <f t="shared" ref="K58:Q58" si="8">K55/K56</f>
        <v>0.26315789473684209</v>
      </c>
      <c r="L58" s="14">
        <f t="shared" si="8"/>
        <v>5.2631578947368418E-2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17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620D5-B43D-42E7-971E-24113B08899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ADMINISTRACION FIN II</vt:lpstr>
      <vt:lpstr>CONTAB FINANCIERA</vt:lpstr>
      <vt:lpstr>E-COMMERCE</vt:lpstr>
      <vt:lpstr>FORM Y EVAL PROY</vt:lpstr>
      <vt:lpstr>MACROECONOMIA</vt:lpstr>
      <vt:lpstr>MATEMAT FIN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Emmanuel Mendoza</cp:lastModifiedBy>
  <cp:lastPrinted>2023-03-21T15:13:53Z</cp:lastPrinted>
  <dcterms:created xsi:type="dcterms:W3CDTF">2023-03-14T19:16:59Z</dcterms:created>
  <dcterms:modified xsi:type="dcterms:W3CDTF">2023-06-23T03:51:52Z</dcterms:modified>
</cp:coreProperties>
</file>