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rend\OneDrive\Documentos\SEMESTRE FEB JUNIO 23\PARCIAL 1\"/>
    </mc:Choice>
  </mc:AlternateContent>
  <bookViews>
    <workbookView xWindow="0" yWindow="0" windowWidth="19320" windowHeight="8235" activeTab="4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28" i="10" l="1"/>
  <c r="N28" i="10"/>
  <c r="N28" i="25" l="1"/>
  <c r="M28" i="25"/>
  <c r="K28" i="25"/>
  <c r="G28" i="25"/>
  <c r="F28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L15" i="22" s="1"/>
  <c r="A16" i="22"/>
  <c r="C16" i="22"/>
  <c r="D16" i="22"/>
  <c r="E16" i="22"/>
  <c r="L16" i="22" s="1"/>
  <c r="A17" i="22"/>
  <c r="C17" i="22"/>
  <c r="D17" i="22"/>
  <c r="E17" i="22"/>
  <c r="H17" i="22" s="1"/>
  <c r="A18" i="22"/>
  <c r="C18" i="22"/>
  <c r="D18" i="22"/>
  <c r="E18" i="22"/>
  <c r="L18" i="22" s="1"/>
  <c r="A19" i="22"/>
  <c r="C19" i="22"/>
  <c r="D19" i="22"/>
  <c r="E19" i="22"/>
  <c r="I19" i="22" s="1"/>
  <c r="J19" i="22" s="1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L26" i="22" s="1"/>
  <c r="A27" i="22"/>
  <c r="C27" i="22"/>
  <c r="D27" i="22"/>
  <c r="E27" i="22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L27" i="22"/>
  <c r="I27" i="22"/>
  <c r="J27" i="22" s="1"/>
  <c r="H27" i="22"/>
  <c r="L25" i="22"/>
  <c r="I25" i="22"/>
  <c r="J25" i="22" s="1"/>
  <c r="H25" i="22"/>
  <c r="L24" i="22"/>
  <c r="I24" i="22"/>
  <c r="J24" i="22" s="1"/>
  <c r="H24" i="22"/>
  <c r="L23" i="22"/>
  <c r="I23" i="22"/>
  <c r="J23" i="22" s="1"/>
  <c r="H23" i="22"/>
  <c r="L21" i="22"/>
  <c r="I21" i="22"/>
  <c r="J21" i="22" s="1"/>
  <c r="H21" i="22"/>
  <c r="L20" i="22"/>
  <c r="I20" i="22"/>
  <c r="J20" i="22" s="1"/>
  <c r="H20" i="22"/>
  <c r="L19" i="22"/>
  <c r="H19" i="22"/>
  <c r="H15" i="22"/>
  <c r="F28" i="10"/>
  <c r="E28" i="10"/>
  <c r="L18" i="10"/>
  <c r="I18" i="10"/>
  <c r="L17" i="10"/>
  <c r="L16" i="10"/>
  <c r="I16" i="10"/>
  <c r="L15" i="10"/>
  <c r="I15" i="10"/>
  <c r="L14" i="10"/>
  <c r="I14" i="10"/>
  <c r="I17" i="22" l="1"/>
  <c r="J17" i="22" s="1"/>
  <c r="L17" i="22"/>
  <c r="H16" i="22"/>
  <c r="I16" i="22"/>
  <c r="J16" i="22" s="1"/>
  <c r="I15" i="22"/>
  <c r="J15" i="22" s="1"/>
  <c r="I14" i="22"/>
  <c r="J14" i="22" s="1"/>
  <c r="L14" i="25"/>
  <c r="L15" i="25"/>
  <c r="L16" i="25"/>
  <c r="L17" i="25"/>
  <c r="L18" i="25"/>
  <c r="L19" i="25"/>
  <c r="H14" i="25"/>
  <c r="H15" i="25"/>
  <c r="H16" i="25"/>
  <c r="H17" i="25"/>
  <c r="H18" i="25"/>
  <c r="H19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<sst xmlns="http://schemas.openxmlformats.org/spreadsheetml/2006/main" count="188" uniqueCount="45">
  <si>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</si>
  <si>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</si>
  <si>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</si>
  <si>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</si>
  <si>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</si>
  <si>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</si>
  <si>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</si>
  <si>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</si>
  <si>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</si>
  <si>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</si>
  <si>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</si>
  <si>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</si>
  <si>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</si>
  <si>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</si>
  <si>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</si>
  <si>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</si>
  <si>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</si>
  <si>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</si>
  <si>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</si>
  <si>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</si>
  <si>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</si>
  <si>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</si>
  <si>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</si>
  <si>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</si>
  <si>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</si>
  <si>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</si>
  <si>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</si>
  <si>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</si>
  <si>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</si>
  <si>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</si>
  <si>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</si>
  <si>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INDUSTRIAL</t>
  </si>
  <si>
    <t>MII. ARMANDO ALVARADO ALVARADO</t>
  </si>
  <si>
    <t>IIND</t>
  </si>
  <si>
    <t>T</t>
  </si>
  <si>
    <t>201B</t>
  </si>
  <si>
    <t>FEBERERO-JULIO 2023</t>
  </si>
  <si>
    <t>M.I.I. MARÍA DE LA CRUZ PORRAS ARIAS</t>
  </si>
  <si>
    <t>LIC. ALEJANDRO RAMIREZ VAZQUEZ</t>
  </si>
  <si>
    <t>TALLER DE INVESTIGACIÓN I</t>
  </si>
  <si>
    <t>601B</t>
  </si>
  <si>
    <t>TALLER DE INVESTIGACION I</t>
  </si>
  <si>
    <t>601A</t>
  </si>
  <si>
    <t>MERCADOTECNIA</t>
  </si>
  <si>
    <t>TALLER DE LIDERAZGO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</si>
</sst>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895E8ED8-D8B5-4BE2-A298-2D7AE8F7D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4D8910C2-CF49-45AD-B241-76D55FE0D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84C77A61-E2FE-45E8-9669-627B3E08D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EA9340CE-2F34-4AA1-87C6-6DB7E1E3A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1DDA1DFB-A50E-4672-BB6E-A616A7CBD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23" zoomScale="85" zoomScaleNormal="85" zoomScaleSheetLayoutView="100" workbookViewId="0">
      <selection activeCell="O19" sqref="O1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8" t="s">
        <v>4</v>
      </c>
      <c r="C8" s="28"/>
      <c r="D8" s="14" t="s">
        <v>5</v>
      </c>
      <c r="E8" s="5">
        <v>5</v>
      </c>
      <c r="G8" s="4" t="s">
        <v>6</v>
      </c>
      <c r="H8" s="5">
        <v>3</v>
      </c>
      <c r="I8" s="34" t="s">
        <v>7</v>
      </c>
      <c r="J8" s="34"/>
      <c r="K8" s="34"/>
      <c r="L8" s="28" t="s">
        <v>36</v>
      </c>
      <c r="M8" s="28"/>
      <c r="N8" s="28"/>
    </row>
    <row r="10" spans="1:14" x14ac:dyDescent="0.2">
      <c r="A10" s="4" t="s">
        <v>8</v>
      </c>
      <c r="B10" s="28" t="s">
        <v>38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8" t="s">
        <v>39</v>
      </c>
      <c r="B14" s="9" t="s">
        <v>21</v>
      </c>
      <c r="C14" s="9" t="s">
        <v>40</v>
      </c>
      <c r="D14" s="9" t="s">
        <v>33</v>
      </c>
      <c r="E14" s="9">
        <v>12</v>
      </c>
      <c r="F14" s="9">
        <v>12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81</v>
      </c>
      <c r="N14" s="15">
        <v>0.64</v>
      </c>
    </row>
    <row r="15" spans="1:14" s="11" customFormat="1" x14ac:dyDescent="0.2">
      <c r="A15" s="8" t="s">
        <v>41</v>
      </c>
      <c r="B15" s="9" t="s">
        <v>21</v>
      </c>
      <c r="C15" s="9" t="s">
        <v>42</v>
      </c>
      <c r="D15" s="9" t="s">
        <v>33</v>
      </c>
      <c r="E15" s="9">
        <v>24</v>
      </c>
      <c r="F15" s="9">
        <v>24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89</v>
      </c>
      <c r="N15" s="15">
        <v>0.82</v>
      </c>
    </row>
    <row r="16" spans="1:14" s="11" customFormat="1" x14ac:dyDescent="0.2">
      <c r="A16" s="8" t="s">
        <v>43</v>
      </c>
      <c r="B16" s="9" t="s">
        <v>21</v>
      </c>
      <c r="C16" s="9" t="s">
        <v>42</v>
      </c>
      <c r="D16" s="9" t="s">
        <v>33</v>
      </c>
      <c r="E16" s="9">
        <v>25</v>
      </c>
      <c r="F16" s="9">
        <v>25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79</v>
      </c>
      <c r="N16" s="15">
        <v>0.89</v>
      </c>
    </row>
    <row r="17" spans="1:14" s="11" customFormat="1" x14ac:dyDescent="0.2">
      <c r="A17" s="8" t="s">
        <v>43</v>
      </c>
      <c r="B17" s="9" t="s">
        <v>21</v>
      </c>
      <c r="C17" s="9" t="s">
        <v>40</v>
      </c>
      <c r="D17" s="9" t="s">
        <v>33</v>
      </c>
      <c r="E17" s="9">
        <v>11</v>
      </c>
      <c r="F17" s="9">
        <v>11</v>
      </c>
      <c r="G17" s="9"/>
      <c r="H17" s="10"/>
      <c r="I17" s="9">
        <v>0</v>
      </c>
      <c r="J17" s="10"/>
      <c r="K17" s="9">
        <v>0</v>
      </c>
      <c r="L17" s="10">
        <f t="shared" si="1"/>
        <v>0</v>
      </c>
      <c r="M17" s="9">
        <v>83</v>
      </c>
      <c r="N17" s="15">
        <v>0.87</v>
      </c>
    </row>
    <row r="18" spans="1:14" s="11" customFormat="1" x14ac:dyDescent="0.2">
      <c r="A18" s="8" t="s">
        <v>44</v>
      </c>
      <c r="B18" s="9" t="s">
        <v>21</v>
      </c>
      <c r="C18" s="9" t="s">
        <v>35</v>
      </c>
      <c r="D18" s="9" t="s">
        <v>33</v>
      </c>
      <c r="E18" s="9">
        <v>21</v>
      </c>
      <c r="F18" s="9">
        <v>21</v>
      </c>
      <c r="G18" s="9"/>
      <c r="H18" s="10"/>
      <c r="I18" s="9">
        <f t="shared" si="0"/>
        <v>0</v>
      </c>
      <c r="J18" s="10"/>
      <c r="K18" s="9">
        <v>0</v>
      </c>
      <c r="L18" s="10">
        <f t="shared" si="1"/>
        <v>0</v>
      </c>
      <c r="M18" s="9">
        <v>92</v>
      </c>
      <c r="N18" s="15">
        <v>0.47</v>
      </c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93</v>
      </c>
      <c r="F28" s="17">
        <f>SUM(F14:F27)</f>
        <v>93</v>
      </c>
      <c r="G28" s="17"/>
      <c r="H28" s="18"/>
      <c r="I28" s="17">
        <f t="shared" si="0"/>
        <v>0</v>
      </c>
      <c r="J28" s="18"/>
      <c r="K28" s="17">
        <v>0</v>
      </c>
      <c r="L28" s="18">
        <f t="shared" si="1"/>
        <v>0</v>
      </c>
      <c r="M28" s="17">
        <f>AVERAGE(M14:M27)</f>
        <v>84.8</v>
      </c>
      <c r="N28" s="19">
        <f>AVERAGE(N14:N27)</f>
        <v>0.7380000000000001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">
        <v>32</v>
      </c>
      <c r="C37" s="22"/>
      <c r="D37" s="22"/>
      <c r="E37" s="13"/>
      <c r="F37" s="13"/>
      <c r="G37" s="22" t="s">
        <v>37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2</v>
      </c>
      <c r="C8" s="28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FEBERERO-JULIO 2023</v>
      </c>
      <c r="M8" s="28"/>
      <c r="N8" s="28"/>
    </row>
    <row r="10" spans="1:14" x14ac:dyDescent="0.2">
      <c r="A10" s="4" t="s">
        <v>8</v>
      </c>
      <c r="B10" s="28" t="str">
        <f>'1'!B10</f>
        <v>LIC. ALEJANDRO RAMIREZ VAZQUEZ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>TALLER DE INVESTIGACIÓN I</v>
      </c>
      <c r="B14" s="9"/>
      <c r="C14" s="9" t="str">
        <f>'1'!C14</f>
        <v>601B</v>
      </c>
      <c r="D14" s="9" t="str">
        <f>'1'!D14</f>
        <v>IIND</v>
      </c>
      <c r="E14" s="9">
        <f>'1'!E14</f>
        <v>12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12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TALLER DE INVESTIGACION I</v>
      </c>
      <c r="B15" s="9"/>
      <c r="C15" s="9" t="str">
        <f>'1'!C15</f>
        <v>601A</v>
      </c>
      <c r="D15" s="9" t="str">
        <f>'1'!D15</f>
        <v>IIND</v>
      </c>
      <c r="E15" s="9">
        <f>'1'!E15</f>
        <v>24</v>
      </c>
      <c r="F15" s="9"/>
      <c r="G15" s="9"/>
      <c r="H15" s="10">
        <f t="shared" si="0"/>
        <v>0</v>
      </c>
      <c r="I15" s="9">
        <f t="shared" si="1"/>
        <v>24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MERCADOTECNIA</v>
      </c>
      <c r="B16" s="9"/>
      <c r="C16" s="9" t="str">
        <f>'1'!C16</f>
        <v>601A</v>
      </c>
      <c r="D16" s="9" t="str">
        <f>'1'!D16</f>
        <v>IIND</v>
      </c>
      <c r="E16" s="9">
        <f>'1'!E16</f>
        <v>25</v>
      </c>
      <c r="F16" s="9"/>
      <c r="G16" s="9"/>
      <c r="H16" s="10">
        <f t="shared" si="0"/>
        <v>0</v>
      </c>
      <c r="I16" s="9">
        <f t="shared" si="1"/>
        <v>25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MERCADOTECNIA</v>
      </c>
      <c r="B17" s="9"/>
      <c r="C17" s="9" t="str">
        <f>'1'!C17</f>
        <v>601B</v>
      </c>
      <c r="D17" s="9" t="str">
        <f>'1'!D17</f>
        <v>IIND</v>
      </c>
      <c r="E17" s="9">
        <f>'1'!E17</f>
        <v>11</v>
      </c>
      <c r="F17" s="9"/>
      <c r="G17" s="9"/>
      <c r="H17" s="10">
        <f t="shared" si="0"/>
        <v>0</v>
      </c>
      <c r="I17" s="9">
        <f t="shared" si="1"/>
        <v>11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tr">
        <f>'1'!A18</f>
        <v>TALLER DE LIDERAZGO</v>
      </c>
      <c r="B18" s="9"/>
      <c r="C18" s="9" t="str">
        <f>'1'!C18</f>
        <v>201B</v>
      </c>
      <c r="D18" s="9" t="str">
        <f>'1'!D18</f>
        <v>IIND</v>
      </c>
      <c r="E18" s="9">
        <f>'1'!E18</f>
        <v>21</v>
      </c>
      <c r="F18" s="9"/>
      <c r="G18" s="9"/>
      <c r="H18" s="10">
        <f t="shared" si="0"/>
        <v>0</v>
      </c>
      <c r="I18" s="9">
        <f t="shared" si="1"/>
        <v>21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93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93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LIC. ALEJANDRO RAMIREZ VAZQUEZ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9" zoomScale="85" zoomScaleNormal="85" zoomScaleSheetLayoutView="100" workbookViewId="0">
      <selection activeCell="B1" sqref="B1:N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3</v>
      </c>
      <c r="C8" s="28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FEBERERO-JULIO 2023</v>
      </c>
      <c r="M8" s="28"/>
      <c r="N8" s="28"/>
    </row>
    <row r="10" spans="1:14" x14ac:dyDescent="0.2">
      <c r="A10" s="4" t="s">
        <v>8</v>
      </c>
      <c r="B10" s="28" t="str">
        <f>'1'!B10</f>
        <v>LIC. ALEJANDRO RAMIREZ VAZQUEZ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>TALLER DE INVESTIGACIÓN I</v>
      </c>
      <c r="B14" s="9"/>
      <c r="C14" s="9" t="str">
        <f>'1'!C14</f>
        <v>601B</v>
      </c>
      <c r="D14" s="9" t="str">
        <f>'1'!D14</f>
        <v>IIND</v>
      </c>
      <c r="E14" s="9">
        <f>'1'!E14</f>
        <v>12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12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TALLER DE INVESTIGACION I</v>
      </c>
      <c r="B15" s="9"/>
      <c r="C15" s="9" t="str">
        <f>'1'!C15</f>
        <v>601A</v>
      </c>
      <c r="D15" s="9" t="str">
        <f>'1'!D15</f>
        <v>IIND</v>
      </c>
      <c r="E15" s="9">
        <f>'1'!E15</f>
        <v>24</v>
      </c>
      <c r="F15" s="9"/>
      <c r="G15" s="9"/>
      <c r="H15" s="10">
        <f t="shared" si="0"/>
        <v>0</v>
      </c>
      <c r="I15" s="9">
        <f t="shared" si="1"/>
        <v>24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MERCADOTECNIA</v>
      </c>
      <c r="B16" s="9"/>
      <c r="C16" s="9" t="str">
        <f>'1'!C16</f>
        <v>601A</v>
      </c>
      <c r="D16" s="9" t="str">
        <f>'1'!D16</f>
        <v>IIND</v>
      </c>
      <c r="E16" s="9">
        <f>'1'!E16</f>
        <v>25</v>
      </c>
      <c r="F16" s="9"/>
      <c r="G16" s="9"/>
      <c r="H16" s="10">
        <f t="shared" si="0"/>
        <v>0</v>
      </c>
      <c r="I16" s="9">
        <f t="shared" si="1"/>
        <v>25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MERCADOTECNIA</v>
      </c>
      <c r="B17" s="9"/>
      <c r="C17" s="9" t="str">
        <f>'1'!C17</f>
        <v>601B</v>
      </c>
      <c r="D17" s="9" t="str">
        <f>'1'!D17</f>
        <v>IIND</v>
      </c>
      <c r="E17" s="9">
        <f>'1'!E17</f>
        <v>11</v>
      </c>
      <c r="F17" s="9"/>
      <c r="G17" s="9"/>
      <c r="H17" s="10">
        <f t="shared" si="0"/>
        <v>0</v>
      </c>
      <c r="I17" s="9">
        <f t="shared" si="1"/>
        <v>11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tr">
        <f>'1'!A18</f>
        <v>TALLER DE LIDERAZGO</v>
      </c>
      <c r="B18" s="9"/>
      <c r="C18" s="9" t="str">
        <f>'1'!C18</f>
        <v>201B</v>
      </c>
      <c r="D18" s="9" t="str">
        <f>'1'!D18</f>
        <v>IIND</v>
      </c>
      <c r="E18" s="9">
        <f>'1'!E18</f>
        <v>21</v>
      </c>
      <c r="F18" s="9"/>
      <c r="G18" s="9"/>
      <c r="H18" s="10">
        <f t="shared" si="0"/>
        <v>0</v>
      </c>
      <c r="I18" s="9">
        <f t="shared" si="1"/>
        <v>21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93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93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LIC. ALEJANDRO RAMIREZ VAZQUEZ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9" zoomScale="85" zoomScaleNormal="85" zoomScaleSheetLayoutView="100" workbookViewId="0">
      <selection activeCell="Q13" sqref="Q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4</v>
      </c>
      <c r="C8" s="28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FEBERERO-JULIO 2023</v>
      </c>
      <c r="M8" s="28"/>
      <c r="N8" s="28"/>
    </row>
    <row r="10" spans="1:14" x14ac:dyDescent="0.2">
      <c r="A10" s="4" t="s">
        <v>8</v>
      </c>
      <c r="B10" s="28" t="str">
        <f>'1'!B10</f>
        <v>LIC. ALEJANDRO RAMIREZ VAZQUEZ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>TALLER DE INVESTIGACIÓN I</v>
      </c>
      <c r="B14" s="9"/>
      <c r="C14" s="9" t="str">
        <f>'1'!C14</f>
        <v>601B</v>
      </c>
      <c r="D14" s="9" t="str">
        <f>'1'!D14</f>
        <v>IIND</v>
      </c>
      <c r="E14" s="9">
        <f>'1'!E14</f>
        <v>12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12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TALLER DE INVESTIGACION I</v>
      </c>
      <c r="B15" s="9"/>
      <c r="C15" s="9" t="str">
        <f>'1'!C15</f>
        <v>601A</v>
      </c>
      <c r="D15" s="9" t="str">
        <f>'1'!D15</f>
        <v>IIND</v>
      </c>
      <c r="E15" s="9">
        <f>'1'!E15</f>
        <v>24</v>
      </c>
      <c r="F15" s="9"/>
      <c r="G15" s="9"/>
      <c r="H15" s="10">
        <f t="shared" si="0"/>
        <v>0</v>
      </c>
      <c r="I15" s="9">
        <f t="shared" si="1"/>
        <v>24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MERCADOTECNIA</v>
      </c>
      <c r="B16" s="9"/>
      <c r="C16" s="9" t="str">
        <f>'1'!C16</f>
        <v>601A</v>
      </c>
      <c r="D16" s="9" t="str">
        <f>'1'!D16</f>
        <v>IIND</v>
      </c>
      <c r="E16" s="9">
        <f>'1'!E16</f>
        <v>25</v>
      </c>
      <c r="F16" s="9"/>
      <c r="G16" s="9"/>
      <c r="H16" s="10">
        <f t="shared" si="0"/>
        <v>0</v>
      </c>
      <c r="I16" s="9">
        <f t="shared" si="1"/>
        <v>25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MERCADOTECNIA</v>
      </c>
      <c r="B17" s="9"/>
      <c r="C17" s="9" t="str">
        <f>'1'!C17</f>
        <v>601B</v>
      </c>
      <c r="D17" s="9" t="str">
        <f>'1'!D17</f>
        <v>IIND</v>
      </c>
      <c r="E17" s="9">
        <f>'1'!E17</f>
        <v>11</v>
      </c>
      <c r="F17" s="9"/>
      <c r="G17" s="9"/>
      <c r="H17" s="10">
        <f t="shared" si="0"/>
        <v>0</v>
      </c>
      <c r="I17" s="9">
        <f t="shared" si="1"/>
        <v>11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tr">
        <f>'1'!A18</f>
        <v>TALLER DE LIDERAZGO</v>
      </c>
      <c r="B18" s="9"/>
      <c r="C18" s="9" t="str">
        <f>'1'!C18</f>
        <v>201B</v>
      </c>
      <c r="D18" s="9" t="str">
        <f>'1'!D18</f>
        <v>IIND</v>
      </c>
      <c r="E18" s="9">
        <f>'1'!E18</f>
        <v>21</v>
      </c>
      <c r="F18" s="9"/>
      <c r="G18" s="9"/>
      <c r="H18" s="10">
        <f t="shared" si="0"/>
        <v>0</v>
      </c>
      <c r="I18" s="9">
        <f t="shared" si="1"/>
        <v>21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93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93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LIC. ALEJANDRO RAMIREZ VAZQUEZ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zoomScale="85" zoomScaleNormal="85" zoomScaleSheetLayoutView="100" workbookViewId="0">
      <selection activeCell="F28" sqref="F2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 t="s">
        <v>29</v>
      </c>
      <c r="C8" s="28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FEBERERO-JULIO 2023</v>
      </c>
      <c r="M8" s="28"/>
      <c r="N8" s="28"/>
    </row>
    <row r="10" spans="1:14" x14ac:dyDescent="0.2">
      <c r="A10" s="4" t="s">
        <v>8</v>
      </c>
      <c r="B10" s="28" t="str">
        <f>'1'!B10</f>
        <v>LIC. ALEJANDRO RAMIREZ VAZQUEZ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>TALLER DE INVESTIGACIÓN I</v>
      </c>
      <c r="B14" s="9" t="s">
        <v>34</v>
      </c>
      <c r="C14" s="9" t="str">
        <f>'1'!C14</f>
        <v>601B</v>
      </c>
      <c r="D14" s="9" t="str">
        <f>'1'!D14</f>
        <v>IIND</v>
      </c>
      <c r="E14" s="9">
        <f>'1'!E14</f>
        <v>12</v>
      </c>
      <c r="F14" s="9"/>
      <c r="G14" s="9"/>
      <c r="H14" s="10">
        <f t="shared" ref="H14:H19" si="0">F14/E14</f>
        <v>0</v>
      </c>
      <c r="I14" s="9">
        <f t="shared" ref="I14:I28" si="1">(E14-SUM(F14:G14))-K14</f>
        <v>12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TALLER DE INVESTIGACION I</v>
      </c>
      <c r="B15" s="9" t="s">
        <v>34</v>
      </c>
      <c r="C15" s="9" t="str">
        <f>'1'!C15</f>
        <v>601A</v>
      </c>
      <c r="D15" s="9" t="str">
        <f>'1'!D15</f>
        <v>IIND</v>
      </c>
      <c r="E15" s="9">
        <f>'1'!E15</f>
        <v>24</v>
      </c>
      <c r="F15" s="9"/>
      <c r="G15" s="9"/>
      <c r="H15" s="10">
        <f t="shared" si="0"/>
        <v>0</v>
      </c>
      <c r="I15" s="9">
        <f t="shared" si="1"/>
        <v>24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MERCADOTECNIA</v>
      </c>
      <c r="B16" s="9" t="s">
        <v>34</v>
      </c>
      <c r="C16" s="9" t="str">
        <f>'1'!C16</f>
        <v>601A</v>
      </c>
      <c r="D16" s="9" t="str">
        <f>'1'!D16</f>
        <v>IIND</v>
      </c>
      <c r="E16" s="9">
        <f>'1'!E16</f>
        <v>25</v>
      </c>
      <c r="F16" s="9"/>
      <c r="G16" s="9"/>
      <c r="H16" s="10">
        <f t="shared" si="0"/>
        <v>0</v>
      </c>
      <c r="I16" s="9">
        <f t="shared" si="1"/>
        <v>25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MERCADOTECNIA</v>
      </c>
      <c r="B17" s="9" t="s">
        <v>34</v>
      </c>
      <c r="C17" s="9" t="str">
        <f>'1'!C17</f>
        <v>601B</v>
      </c>
      <c r="D17" s="9" t="str">
        <f>'1'!D17</f>
        <v>IIND</v>
      </c>
      <c r="E17" s="9">
        <f>'1'!E17</f>
        <v>11</v>
      </c>
      <c r="F17" s="9"/>
      <c r="G17" s="9"/>
      <c r="H17" s="10">
        <f t="shared" si="0"/>
        <v>0</v>
      </c>
      <c r="I17" s="9">
        <f t="shared" si="1"/>
        <v>11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tr">
        <f>'1'!A18</f>
        <v>TALLER DE LIDERAZGO</v>
      </c>
      <c r="B18" s="9" t="s">
        <v>34</v>
      </c>
      <c r="C18" s="9" t="str">
        <f>'1'!C18</f>
        <v>201B</v>
      </c>
      <c r="D18" s="9" t="str">
        <f>'1'!D18</f>
        <v>IIND</v>
      </c>
      <c r="E18" s="9">
        <f>'1'!E18</f>
        <v>21</v>
      </c>
      <c r="F18" s="9"/>
      <c r="G18" s="9"/>
      <c r="H18" s="10">
        <f t="shared" si="0"/>
        <v>0</v>
      </c>
      <c r="I18" s="9">
        <f t="shared" si="1"/>
        <v>21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 t="s">
        <v>34</v>
      </c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93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93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LIC. ALEJANDRO RAMIREZ VAZQUEZ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prendamex santiago</cp:lastModifiedBy>
  <cp:revision/>
  <dcterms:created xsi:type="dcterms:W3CDTF">2021-11-22T14:45:25Z</dcterms:created>
  <dcterms:modified xsi:type="dcterms:W3CDTF">2023-03-25T03:44:48Z</dcterms:modified>
  <cp:category/>
  <cp:contentStatus/>
</cp:coreProperties>
</file>