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7" i="23"/>
  <c r="H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<sst xmlns="http://schemas.openxmlformats.org/spreadsheetml/2006/main" count="201" uniqueCount="47">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</sst>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97117</xdr:rowOff>
    </xdr:from>
    <xdr:to>
      <xdr:col>3</xdr:col>
      <xdr:colOff>1291451</xdr:colOff>
      <xdr:row>33</xdr:row>
      <xdr:rowOff>722472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40176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30</xdr:row>
      <xdr:rowOff>134470</xdr:rowOff>
    </xdr:from>
    <xdr:to>
      <xdr:col>3</xdr:col>
      <xdr:colOff>1298922</xdr:colOff>
      <xdr:row>33</xdr:row>
      <xdr:rowOff>759825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6999941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119528</xdr:rowOff>
    </xdr:from>
    <xdr:to>
      <xdr:col>3</xdr:col>
      <xdr:colOff>1291451</xdr:colOff>
      <xdr:row>33</xdr:row>
      <xdr:rowOff>744883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84999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35</v>
      </c>
      <c r="M8" s="33"/>
      <c r="N8" s="33"/>
    </row>
    <row r="10" spans="1:14" ht="13" x14ac:dyDescent="0.3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32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32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5">
      <c r="A17" s="8" t="s">
        <v>42</v>
      </c>
      <c r="B17" s="9" t="s">
        <v>21</v>
      </c>
      <c r="C17" s="9" t="s">
        <v>39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5">
      <c r="A18" s="8" t="s">
        <v>43</v>
      </c>
      <c r="B18" s="9" t="s">
        <v>21</v>
      </c>
      <c r="C18" s="9" t="s">
        <v>34</v>
      </c>
      <c r="D18" s="9" t="s">
        <v>32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MERCADOTECNIA</v>
      </c>
      <c r="B17" s="9" t="s">
        <v>45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45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/>
      <c r="H28" s="18"/>
      <c r="I28" s="17">
        <f t="shared" si="1"/>
        <v>38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72656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>
        <f t="shared" ref="H14:H27" si="0">F14/E14</f>
        <v>0</v>
      </c>
      <c r="I14" s="9">
        <v>0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>
        <f t="shared" si="0"/>
        <v>0</v>
      </c>
      <c r="I15" s="9"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46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24</v>
      </c>
      <c r="G16" s="9"/>
      <c r="H16" s="10">
        <v>0</v>
      </c>
      <c r="I16" s="9">
        <f t="shared" ref="I14:I28" si="2">(E16-SUM(F16:G16))-K16</f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0.56000000000000005</v>
      </c>
    </row>
    <row r="17" spans="1:14" s="11" customFormat="1" x14ac:dyDescent="0.25">
      <c r="A17" s="9" t="str">
        <f>'1'!A17</f>
        <v>MERCADOTECNIA</v>
      </c>
      <c r="B17" s="9" t="s">
        <v>46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>
        <f t="shared" si="0"/>
        <v>1</v>
      </c>
      <c r="I17" s="9">
        <f t="shared" si="2"/>
        <v>0</v>
      </c>
      <c r="J17" s="10"/>
      <c r="K17" s="9">
        <v>0</v>
      </c>
      <c r="L17" s="10">
        <f t="shared" si="1"/>
        <v>0</v>
      </c>
      <c r="M17" s="9">
        <v>84</v>
      </c>
      <c r="N17" s="15">
        <v>0.36</v>
      </c>
    </row>
    <row r="18" spans="1:14" s="11" customFormat="1" x14ac:dyDescent="0.25">
      <c r="A18" s="9" t="str">
        <f>'1'!A18</f>
        <v>TALLER DE LIDERAZGO</v>
      </c>
      <c r="B18" s="9" t="s">
        <v>46</v>
      </c>
      <c r="C18" s="9" t="s">
        <v>34</v>
      </c>
      <c r="D18" s="9" t="str">
        <f>'1'!D18</f>
        <v>IIND</v>
      </c>
      <c r="E18" s="9">
        <f>'1'!E18</f>
        <v>21</v>
      </c>
      <c r="F18" s="9">
        <v>19</v>
      </c>
      <c r="G18" s="9"/>
      <c r="H18" s="10">
        <f t="shared" si="0"/>
        <v>0.90476190476190477</v>
      </c>
      <c r="I18" s="9">
        <f t="shared" si="2"/>
        <v>2</v>
      </c>
      <c r="J18" s="10"/>
      <c r="K18" s="9">
        <v>0</v>
      </c>
      <c r="L18" s="10">
        <f t="shared" si="1"/>
        <v>0</v>
      </c>
      <c r="M18" s="9">
        <v>71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54</v>
      </c>
      <c r="G28" s="17">
        <f>SUM(G14:G27)</f>
        <v>0</v>
      </c>
      <c r="H28" s="18">
        <f>SUM(F28:G28)/E28</f>
        <v>0.58064516129032262</v>
      </c>
      <c r="I28" s="17">
        <f t="shared" si="2"/>
        <v>39</v>
      </c>
      <c r="J28" s="18">
        <f t="shared" ref="J14:J28" si="3">I28/E28</f>
        <v>0.41935483870967744</v>
      </c>
      <c r="K28" s="17">
        <f>SUM(K14:K27)</f>
        <v>0</v>
      </c>
      <c r="L28" s="18">
        <f t="shared" si="1"/>
        <v>0</v>
      </c>
      <c r="M28" s="17">
        <f>AVERAGE(M14:M27)</f>
        <v>47.4</v>
      </c>
      <c r="N28" s="19">
        <f>AVERAGE(N14:N27)</f>
        <v>0.34400000000000003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FEBERERO-JULIO 2023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INVESTIGACIÓN I</v>
      </c>
      <c r="B14" s="9" t="s">
        <v>33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 t="s">
        <v>33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2023-05-31T01:34:25Z</dcterms:modified>
  <cp:category/>
  <cp:contentStatus/>
</cp:coreProperties>
</file>