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4\"/>
    </mc:Choice>
  </mc:AlternateContent>
  <xr:revisionPtr revIDLastSave="0" documentId="13_ncr:1_{7609AABB-A159-48A2-AB46-BF5EE7F4F2D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3" l="1"/>
  <c r="D15" i="23"/>
  <c r="I15" i="23"/>
  <c r="L15" i="23"/>
  <c r="A14" i="23" l="1"/>
  <c r="A16" i="23"/>
  <c r="A17" i="23"/>
  <c r="A19" i="23"/>
  <c r="A18" i="23"/>
  <c r="E6" i="25"/>
  <c r="E6" i="24"/>
  <c r="E6" i="23"/>
  <c r="E6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E17" i="23"/>
  <c r="I17" i="23" s="1"/>
  <c r="I16" i="23"/>
  <c r="D16" i="23"/>
  <c r="C16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E28" i="24"/>
  <c r="L14" i="23"/>
  <c r="L16" i="23"/>
  <c r="L17" i="23"/>
  <c r="L18" i="23"/>
  <c r="L19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<sst xmlns="http://schemas.openxmlformats.org/spreadsheetml/2006/main" count="202" uniqueCount="48">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</sst>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44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 t="s">
        <v>44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 t="s">
        <v>44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68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45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0.53</v>
      </c>
    </row>
    <row r="15" spans="1:14" s="11" customFormat="1" ht="25" x14ac:dyDescent="0.25">
      <c r="A15" s="9" t="str">
        <f>'1'!A14</f>
        <v>TALLER DE BASES DE DATOS</v>
      </c>
      <c r="B15" s="9" t="s">
        <v>46</v>
      </c>
      <c r="C15" s="9" t="s">
        <v>39</v>
      </c>
      <c r="D15" s="9" t="str">
        <f>'1'!D15</f>
        <v>IINF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0.47</v>
      </c>
    </row>
    <row r="16" spans="1:14" s="11" customFormat="1" ht="25" x14ac:dyDescent="0.25">
      <c r="A16" s="9" t="str">
        <f>'1'!A15</f>
        <v>INTELIGENCIA DE NEGOCIOS</v>
      </c>
      <c r="B16" s="9" t="s">
        <v>45</v>
      </c>
      <c r="C16" s="9" t="str">
        <f>'1'!C16</f>
        <v>810-A</v>
      </c>
      <c r="D16" s="9" t="str">
        <f>'1'!D16</f>
        <v>IINF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0.35</v>
      </c>
    </row>
    <row r="17" spans="1:14" s="11" customFormat="1" ht="25" x14ac:dyDescent="0.25">
      <c r="A17" s="9" t="str">
        <f>'1'!A16</f>
        <v>SEGURIDAD INFORMÁTICA</v>
      </c>
      <c r="B17" s="9" t="s">
        <v>45</v>
      </c>
      <c r="C17" s="9" t="s">
        <v>40</v>
      </c>
      <c r="D17" s="9" t="s">
        <v>42</v>
      </c>
      <c r="E17" s="9">
        <f>'1'!E17</f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0.33</v>
      </c>
    </row>
    <row r="18" spans="1:14" s="11" customFormat="1" ht="35.5" customHeight="1" x14ac:dyDescent="0.25">
      <c r="A18" s="9" t="str">
        <f>'1'!A17</f>
        <v>SOFTWARE DE APLICACIÓN EJECUTIVO</v>
      </c>
      <c r="B18" s="9" t="s">
        <v>45</v>
      </c>
      <c r="C18" s="9" t="s">
        <v>41</v>
      </c>
      <c r="D18" s="9" t="s">
        <v>43</v>
      </c>
      <c r="E18" s="9">
        <v>18</v>
      </c>
      <c r="F18" s="9">
        <v>17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0.94</v>
      </c>
    </row>
    <row r="19" spans="1:14" s="11" customFormat="1" ht="26" customHeight="1" x14ac:dyDescent="0.25">
      <c r="A19" s="9" t="str">
        <f>'1'!A17</f>
        <v>SOFTWARE DE APLICACIÓN EJECUTIVO</v>
      </c>
      <c r="B19" s="9" t="s">
        <v>46</v>
      </c>
      <c r="C19" s="9" t="s">
        <v>41</v>
      </c>
      <c r="D19" s="9" t="s">
        <v>43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0.94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>
        <f>SUM(F28:G28)/E28</f>
        <v>0.98019801980198018</v>
      </c>
      <c r="I28" s="17">
        <f t="shared" si="0"/>
        <v>2</v>
      </c>
      <c r="J28" s="18">
        <f t="shared" ref="J28" si="2">I28/E28</f>
        <v>1.9801980198019802E-2</v>
      </c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0.59333333333333338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I14" sqref="I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47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</v>
      </c>
    </row>
    <row r="15" spans="1:14" s="11" customFormat="1" ht="25" x14ac:dyDescent="0.25">
      <c r="A15" s="9" t="str">
        <f>'1'!A15</f>
        <v>INTELIGENCIA DE NEGOCIOS</v>
      </c>
      <c r="B15" s="9" t="s">
        <v>46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0.59</v>
      </c>
    </row>
    <row r="16" spans="1:14" s="11" customFormat="1" ht="25" x14ac:dyDescent="0.25">
      <c r="A16" s="9" t="str">
        <f>'1'!A16</f>
        <v>SEGURIDAD INFORMÁTICA</v>
      </c>
      <c r="B16" s="9" t="s">
        <v>46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0.44</v>
      </c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18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49</v>
      </c>
      <c r="G28" s="17">
        <f>SUM(G14:G27)</f>
        <v>0</v>
      </c>
      <c r="H28" s="18">
        <f>SUM(F28:G28)/E28</f>
        <v>0.72058823529411764</v>
      </c>
      <c r="I28" s="17">
        <f t="shared" si="0"/>
        <v>19</v>
      </c>
      <c r="J28" s="18">
        <f t="shared" ref="J28" si="2">I28/E28</f>
        <v>0.27941176470588236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0.47666666666666663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2023-06-22T04:05:24Z</dcterms:modified>
  <cp:category/>
  <cp:contentStatus/>
</cp:coreProperties>
</file>