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144EDE48-A219-451B-B985-84968694937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22" i="24"/>
  <c r="I22" i="24" s="1"/>
  <c r="J22" i="24" s="1"/>
  <c r="D22" i="24"/>
  <c r="C22" i="24"/>
  <c r="A22" i="24"/>
  <c r="E20" i="24"/>
  <c r="I20" i="24" s="1"/>
  <c r="D20" i="24"/>
  <c r="C20" i="24"/>
  <c r="A20" i="24"/>
  <c r="E18" i="24"/>
  <c r="I18" i="24" s="1"/>
  <c r="D18" i="24"/>
  <c r="C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<sst xmlns="http://schemas.openxmlformats.org/spreadsheetml/2006/main" count="214" uniqueCount="47">
  <si>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</si>
  <si>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</si>
  <si>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</si>
  <si>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</si>
  <si>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</si>
  <si>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</si>
  <si>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</si>
  <si>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</si>
  <si>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</si>
  <si>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</si>
  <si>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</si>
  <si>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</si>
  <si>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</si>
  <si>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</si>
  <si>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</si>
  <si>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</si>
  <si>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</si>
  <si>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</si>
  <si>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</si>
  <si>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</si>
  <si>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</si>
  <si>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</si>
  <si>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</si>
  <si>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</si>
  <si>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</si>
  <si>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</si>
  <si>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</si>
  <si>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</si>
  <si>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</si>
  <si>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</si>
  <si>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</si>
  <si>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</si>
  <si>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</si>
  <si>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</si>
  <si>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</si>
  <si>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</si>
  <si>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</si>
  <si>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</si>
  <si>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</si>
  <si>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</si>
  <si>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Algebra Lineal</t>
  </si>
  <si>
    <t>206A</t>
  </si>
  <si>
    <t>Balance de materia y energia</t>
  </si>
  <si>
    <t>Fisica</t>
  </si>
  <si>
    <t>406A</t>
  </si>
  <si>
    <t>206B</t>
  </si>
  <si>
    <t>Feb 2023-Jul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</si>
</sst>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40</v>
      </c>
      <c r="B14" s="9" t="s">
        <v>21</v>
      </c>
      <c r="C14" s="9" t="s">
        <v>41</v>
      </c>
      <c r="D14" s="9" t="s">
        <v>34</v>
      </c>
      <c r="E14" s="9">
        <v>26</v>
      </c>
      <c r="F14" s="9">
        <v>21</v>
      </c>
      <c r="G14" s="9"/>
      <c r="H14" s="10">
        <f t="shared" ref="H14:H27" si="0">F14/E14</f>
        <v>0.80769230769230771</v>
      </c>
      <c r="I14" s="9">
        <f t="shared" ref="I14:I28" si="1">(E14-SUM(F14:G14))-K14</f>
        <v>5</v>
      </c>
      <c r="J14" s="10">
        <f t="shared" ref="J14:J28" si="2">I14/E14</f>
        <v>0.19230769230769232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40</v>
      </c>
      <c r="B15" s="9" t="s">
        <v>21</v>
      </c>
      <c r="C15" s="9" t="s">
        <v>45</v>
      </c>
      <c r="D15" s="9" t="s">
        <v>34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34</v>
      </c>
      <c r="E16" s="9">
        <v>29</v>
      </c>
      <c r="F16" s="9">
        <v>17</v>
      </c>
      <c r="G16" s="9"/>
      <c r="H16" s="10">
        <f t="shared" si="0"/>
        <v>0.58620689655172409</v>
      </c>
      <c r="I16" s="9">
        <f t="shared" si="1"/>
        <v>12</v>
      </c>
      <c r="J16" s="10">
        <f t="shared" si="2"/>
        <v>0.41379310344827586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43</v>
      </c>
      <c r="B17" s="9" t="s">
        <v>21</v>
      </c>
      <c r="C17" s="9" t="s">
        <v>41</v>
      </c>
      <c r="D17" s="9" t="s">
        <v>34</v>
      </c>
      <c r="E17" s="9">
        <v>26</v>
      </c>
      <c r="F17" s="9">
        <v>23</v>
      </c>
      <c r="G17" s="9"/>
      <c r="H17" s="10">
        <f t="shared" si="0"/>
        <v>0.88461538461538458</v>
      </c>
      <c r="I17" s="9">
        <f t="shared" si="1"/>
        <v>3</v>
      </c>
      <c r="J17" s="10">
        <f t="shared" si="2"/>
        <v>0.11538461538461539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86</v>
      </c>
      <c r="G28" s="17">
        <f>SUM(G14:G27)</f>
        <v>0</v>
      </c>
      <c r="H28" s="18">
        <f>SUM(F28:G28)/E28</f>
        <v>0.76106194690265483</v>
      </c>
      <c r="I28" s="17">
        <f t="shared" si="1"/>
        <v>27</v>
      </c>
      <c r="J28" s="18">
        <f t="shared" si="2"/>
        <v>0.23893805309734514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20</v>
      </c>
      <c r="G14" s="9"/>
      <c r="H14" s="10">
        <f t="shared" ref="H14:H27" si="0">F14/E14</f>
        <v>0.76923076923076927</v>
      </c>
      <c r="I14" s="9">
        <f t="shared" ref="I14:I28" si="1">(E14-SUM(F14:G14))-K14</f>
        <v>6</v>
      </c>
      <c r="J14" s="10">
        <f t="shared" ref="J14:J28" si="2">I14/E14</f>
        <v>0.23076923076923078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Algebra Lineal</v>
      </c>
      <c r="B15" s="9" t="s">
        <v>35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21</v>
      </c>
      <c r="G15" s="9"/>
      <c r="H15" s="10">
        <f t="shared" si="0"/>
        <v>0.65625</v>
      </c>
      <c r="I15" s="9">
        <f t="shared" si="1"/>
        <v>11</v>
      </c>
      <c r="J15" s="10">
        <f t="shared" si="2"/>
        <v>0.34375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Balance de materia y energia</v>
      </c>
      <c r="B16" s="9" t="s">
        <v>35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15</v>
      </c>
      <c r="G16" s="9"/>
      <c r="H16" s="10">
        <f t="shared" si="0"/>
        <v>0.51724137931034486</v>
      </c>
      <c r="I16" s="9">
        <f t="shared" si="1"/>
        <v>14</v>
      </c>
      <c r="J16" s="10">
        <f t="shared" si="2"/>
        <v>0.48275862068965519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Fisica</v>
      </c>
      <c r="B17" s="9" t="s">
        <v>35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>
        <v>24</v>
      </c>
      <c r="G18" s="9"/>
      <c r="H18" s="10" t="e">
        <f t="shared" si="0"/>
        <v>#DIV/0!</v>
      </c>
      <c r="I18" s="9">
        <f t="shared" si="1"/>
        <v>-24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106</v>
      </c>
      <c r="G28" s="17">
        <f>SUM(G14:G27)</f>
        <v>0</v>
      </c>
      <c r="H28" s="18">
        <f>SUM(F28:G28)/E28</f>
        <v>0.93805309734513276</v>
      </c>
      <c r="I28" s="17">
        <f t="shared" si="1"/>
        <v>7</v>
      </c>
      <c r="J28" s="18">
        <f t="shared" si="2"/>
        <v>6.1946902654867256E-2</v>
      </c>
      <c r="K28" s="17">
        <f>SUM(K14:K27)</f>
        <v>0</v>
      </c>
      <c r="L28" s="18">
        <f t="shared" si="3"/>
        <v>0</v>
      </c>
      <c r="M28" s="17">
        <f>AVERAGE(M14:M27)</f>
        <v>64.599999999999994</v>
      </c>
      <c r="N28" s="19">
        <f>AVERAGE(N14:N27)</f>
        <v>0.7679999999999999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16</v>
      </c>
      <c r="G14" s="9"/>
      <c r="H14" s="10">
        <v>0</v>
      </c>
      <c r="I14" s="9">
        <f t="shared" ref="I14:I28" si="0">(E14-SUM(F14:G14))-K14</f>
        <v>10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Algebra Lineal</v>
      </c>
      <c r="B15" s="9" t="s">
        <v>36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23</v>
      </c>
      <c r="G15" s="9"/>
      <c r="H15" s="10">
        <v>0</v>
      </c>
      <c r="I15" s="9">
        <v>9</v>
      </c>
      <c r="J15" s="10">
        <v>0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Balance de materia y energia</v>
      </c>
      <c r="B16" s="9" t="s">
        <v>36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17</v>
      </c>
      <c r="G16" s="9"/>
      <c r="H16" s="10">
        <v>0</v>
      </c>
      <c r="I16" s="9">
        <f t="shared" si="0"/>
        <v>12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Fisica</v>
      </c>
      <c r="B17" s="9" t="s">
        <v>36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26</v>
      </c>
      <c r="G17" s="9"/>
      <c r="H17" s="10">
        <v>0</v>
      </c>
      <c r="I17" s="9">
        <f t="shared" si="0"/>
        <v>0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82</v>
      </c>
      <c r="G28" s="17">
        <f>SUM(G14:G27)</f>
        <v>0</v>
      </c>
      <c r="H28" s="18">
        <f>SUM(F28:G28)/E28</f>
        <v>0.72566371681415931</v>
      </c>
      <c r="I28" s="17">
        <f t="shared" si="0"/>
        <v>31</v>
      </c>
      <c r="J28" s="18">
        <f t="shared" si="3"/>
        <v>0.27433628318584069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23</v>
      </c>
      <c r="G14" s="9"/>
      <c r="H14" s="10">
        <v>0</v>
      </c>
      <c r="I14" s="9">
        <f t="shared" ref="I14:I31" si="0">(E14-SUM(F14:G14))-K14</f>
        <v>3</v>
      </c>
      <c r="J14" s="10">
        <v>0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41</v>
      </c>
      <c r="D15" s="9" t="s">
        <v>34</v>
      </c>
      <c r="E15" s="9">
        <v>26</v>
      </c>
      <c r="F15" s="9">
        <v>19</v>
      </c>
      <c r="G15" s="9"/>
      <c r="H15" s="10"/>
      <c r="I15" s="9">
        <v>7</v>
      </c>
      <c r="J15" s="10"/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Algebra Lineal</v>
      </c>
      <c r="B16" s="9" t="s">
        <v>37</v>
      </c>
      <c r="C16" s="9" t="str">
        <f>'1'!C15</f>
        <v>206B</v>
      </c>
      <c r="D16" s="9" t="str">
        <f>'1'!D15</f>
        <v>IAMB</v>
      </c>
      <c r="E16" s="9">
        <f>'1'!E15</f>
        <v>32</v>
      </c>
      <c r="F16" s="9">
        <v>17</v>
      </c>
      <c r="G16" s="9"/>
      <c r="H16" s="10">
        <v>0</v>
      </c>
      <c r="I16" s="9">
        <f t="shared" si="0"/>
        <v>15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40</v>
      </c>
      <c r="B17" s="9" t="s">
        <v>38</v>
      </c>
      <c r="C17" s="9" t="s">
        <v>45</v>
      </c>
      <c r="D17" s="9" t="s">
        <v>34</v>
      </c>
      <c r="E17" s="9">
        <v>32</v>
      </c>
      <c r="F17" s="9">
        <v>20</v>
      </c>
      <c r="G17" s="9"/>
      <c r="H17" s="10"/>
      <c r="I17" s="9">
        <v>12</v>
      </c>
      <c r="J17" s="10"/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tr">
        <f>'1'!A16</f>
        <v>Balance de materia y energia</v>
      </c>
      <c r="B18" s="9" t="s">
        <v>37</v>
      </c>
      <c r="C18" s="9" t="str">
        <f>'1'!C16</f>
        <v>406A</v>
      </c>
      <c r="D18" s="9" t="str">
        <f>'1'!D16</f>
        <v>IAMB</v>
      </c>
      <c r="E18" s="9">
        <f>'1'!E16</f>
        <v>29</v>
      </c>
      <c r="F18" s="9">
        <v>15</v>
      </c>
      <c r="G18" s="9"/>
      <c r="H18" s="10">
        <v>0</v>
      </c>
      <c r="I18" s="9">
        <f t="shared" si="0"/>
        <v>14</v>
      </c>
      <c r="J18" s="10">
        <v>0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43</v>
      </c>
      <c r="B19" s="9" t="s">
        <v>37</v>
      </c>
      <c r="C19" s="9" t="s">
        <v>41</v>
      </c>
      <c r="D19" s="9" t="s">
        <v>34</v>
      </c>
      <c r="E19" s="9">
        <v>26</v>
      </c>
      <c r="F19" s="9">
        <v>20</v>
      </c>
      <c r="G19" s="9"/>
      <c r="H19" s="10"/>
      <c r="I19" s="9">
        <v>6</v>
      </c>
      <c r="J19" s="10"/>
      <c r="K19" s="9"/>
      <c r="L19" s="10"/>
      <c r="M19" s="9">
        <v>65</v>
      </c>
      <c r="N19" s="15">
        <v>0.68</v>
      </c>
    </row>
    <row r="20" spans="1:14" s="11" customFormat="1" x14ac:dyDescent="0.2">
      <c r="A20" s="9" t="str">
        <f>'1'!A17</f>
        <v>Fisica</v>
      </c>
      <c r="B20" s="9" t="s">
        <v>38</v>
      </c>
      <c r="C20" s="9" t="str">
        <f>'1'!C17</f>
        <v>206A</v>
      </c>
      <c r="D20" s="9" t="str">
        <f>'1'!D17</f>
        <v>IAMB</v>
      </c>
      <c r="E20" s="9">
        <f>'1'!E17</f>
        <v>26</v>
      </c>
      <c r="F20" s="9">
        <v>24</v>
      </c>
      <c r="G20" s="9"/>
      <c r="H20" s="10">
        <v>0</v>
      </c>
      <c r="I20" s="9">
        <f t="shared" si="0"/>
        <v>2</v>
      </c>
      <c r="J20" s="10">
        <v>0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197</v>
      </c>
      <c r="F31" s="17">
        <f>SUM(F14:F30)</f>
        <v>138</v>
      </c>
      <c r="G31" s="17">
        <f>SUM(G14:G30)</f>
        <v>0</v>
      </c>
      <c r="H31" s="18">
        <f>SUM(F31:G31)/E31</f>
        <v>0.70050761421319796</v>
      </c>
      <c r="I31" s="17">
        <f t="shared" si="0"/>
        <v>59</v>
      </c>
      <c r="J31" s="18">
        <f t="shared" si="3"/>
        <v>0.29949238578680204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 2023-Jul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26</v>
      </c>
      <c r="F14" s="9">
        <v>10</v>
      </c>
      <c r="G14" s="9">
        <v>16</v>
      </c>
      <c r="H14" s="10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Algebra Lineal</v>
      </c>
      <c r="B15" s="9" t="s">
        <v>39</v>
      </c>
      <c r="C15" s="9" t="str">
        <f>'1'!C15</f>
        <v>206B</v>
      </c>
      <c r="D15" s="9" t="str">
        <f>'1'!D15</f>
        <v>IAMB</v>
      </c>
      <c r="E15" s="9">
        <f>'1'!E15</f>
        <v>32</v>
      </c>
      <c r="F15" s="9">
        <v>13</v>
      </c>
      <c r="G15" s="9">
        <v>12</v>
      </c>
      <c r="H15" s="10">
        <v>0.78</v>
      </c>
      <c r="I15" s="9">
        <f t="shared" si="0"/>
        <v>7</v>
      </c>
      <c r="J15" s="10">
        <v>0.22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Balance de materia y energia</v>
      </c>
      <c r="B16" s="9" t="s">
        <v>39</v>
      </c>
      <c r="C16" s="9" t="str">
        <f>'1'!C16</f>
        <v>406A</v>
      </c>
      <c r="D16" s="9" t="str">
        <f>'1'!D16</f>
        <v>IAMB</v>
      </c>
      <c r="E16" s="9">
        <f>'1'!E16</f>
        <v>29</v>
      </c>
      <c r="F16" s="9">
        <v>12</v>
      </c>
      <c r="G16" s="9">
        <v>11</v>
      </c>
      <c r="H16" s="10">
        <v>0.79</v>
      </c>
      <c r="I16" s="9">
        <f t="shared" si="0"/>
        <v>6</v>
      </c>
      <c r="J16" s="10">
        <v>0.21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Fisica</v>
      </c>
      <c r="B17" s="9" t="s">
        <v>39</v>
      </c>
      <c r="C17" s="9" t="str">
        <f>'1'!C17</f>
        <v>206A</v>
      </c>
      <c r="D17" s="9" t="str">
        <f>'1'!D17</f>
        <v>IAMB</v>
      </c>
      <c r="E17" s="9">
        <f>'1'!E17</f>
        <v>26</v>
      </c>
      <c r="F17" s="9">
        <v>13</v>
      </c>
      <c r="G17" s="9">
        <v>13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48</v>
      </c>
      <c r="G28" s="17">
        <f>SUM(G14:G27)</f>
        <v>52</v>
      </c>
      <c r="H28" s="18">
        <f>SUM(F28:G28)/E28</f>
        <v>0.88495575221238942</v>
      </c>
      <c r="I28" s="17">
        <f t="shared" si="0"/>
        <v>13</v>
      </c>
      <c r="J28" s="18">
        <f t="shared" si="1"/>
        <v>0.11504424778761062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2023-07-07T17:01:03Z</dcterms:modified>
  <cp:category/>
  <cp:contentStatus/>
</cp:coreProperties>
</file>