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Bernabe\Documents\DOCTOS-ENE-23\REPORTES PARCIALES-2022\"/>
    </mc:Choice>
  </mc:AlternateContent>
  <bookViews>
    <workbookView xWindow="0" yWindow="0" windowWidth="20490" windowHeight="75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L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I19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I16" i="22"/>
  <c r="I14" i="22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7" i="22" l="1"/>
  <c r="L19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  <author>tc={0D88ADF2-74CA-466E-9F6D-57593592582A}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<sst xmlns="http://schemas.openxmlformats.org/spreadsheetml/2006/main" count="191" uniqueCount="48">
  <si>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</si>
  <si>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</si>
  <si>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</si>
  <si>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</si>
  <si>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</si>
  <si>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</si>
  <si>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</si>
  <si>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</si>
  <si>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</si>
  <si>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</si>
  <si>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</si>
  <si>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</si>
  <si>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</si>
  <si>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</si>
  <si>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</si>
  <si>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</si>
  <si>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</si>
  <si>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</si>
  <si>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</si>
  <si>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</si>
  <si>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</si>
  <si>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</si>
  <si>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</si>
  <si>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</si>
  <si>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</si>
  <si>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</si>
  <si>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</si>
  <si>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</si>
  <si>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</si>
  <si>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</si>
  <si>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</si>
  <si>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</si>
  <si>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</si>
  <si>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SIMULACION</t>
  </si>
  <si>
    <t>MANUFACTURA ESBELTA</t>
  </si>
  <si>
    <t>601-A</t>
  </si>
  <si>
    <t>601-B</t>
  </si>
  <si>
    <t>404-A</t>
  </si>
  <si>
    <t>404-B</t>
  </si>
  <si>
    <t>801-B</t>
  </si>
  <si>
    <t>IIND</t>
  </si>
  <si>
    <t>ISC</t>
  </si>
  <si>
    <t>BERNABE CONTRERAS CONTRERAS</t>
  </si>
  <si>
    <t>FEB-JUL-2023</t>
  </si>
  <si>
    <t>MARIA DE LA CRUZ PORRAS ARIAS</t>
  </si>
  <si>
    <t>S/E</t>
  </si>
  <si>
    <t>501-A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</si>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</sst>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85" zoomScaleNormal="85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31</v>
      </c>
      <c r="B14" s="9" t="s">
        <v>21</v>
      </c>
      <c r="C14" s="9" t="s">
        <v>46</v>
      </c>
      <c r="D14" s="9" t="s">
        <v>40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0.66659999999999997</v>
      </c>
    </row>
    <row r="15" spans="1:14" s="11" customFormat="1" ht="25.5" x14ac:dyDescent="0.2">
      <c r="A15" s="8" t="s">
        <v>32</v>
      </c>
      <c r="B15" s="9" t="s">
        <v>45</v>
      </c>
      <c r="C15" s="9" t="s">
        <v>35</v>
      </c>
      <c r="D15" s="9" t="s">
        <v>40</v>
      </c>
      <c r="E15" s="9"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32</v>
      </c>
      <c r="B16" s="9" t="s">
        <v>45</v>
      </c>
      <c r="C16" s="9" t="s">
        <v>36</v>
      </c>
      <c r="D16" s="9" t="s">
        <v>40</v>
      </c>
      <c r="E16" s="9">
        <v>11</v>
      </c>
      <c r="F16" s="9"/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33</v>
      </c>
      <c r="B17" s="9" t="s">
        <v>21</v>
      </c>
      <c r="C17" s="9" t="s">
        <v>37</v>
      </c>
      <c r="D17" s="9" t="s">
        <v>41</v>
      </c>
      <c r="E17" s="9">
        <v>21</v>
      </c>
      <c r="F17" s="9">
        <v>13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46.28</v>
      </c>
      <c r="N17" s="15">
        <v>0.62</v>
      </c>
    </row>
    <row r="18" spans="1:14" s="11" customFormat="1" ht="25.5" x14ac:dyDescent="0.2">
      <c r="A18" s="8" t="s">
        <v>33</v>
      </c>
      <c r="B18" s="9" t="s">
        <v>21</v>
      </c>
      <c r="C18" s="9" t="s">
        <v>38</v>
      </c>
      <c r="D18" s="9" t="s">
        <v>41</v>
      </c>
      <c r="E18" s="9">
        <v>20</v>
      </c>
      <c r="F18" s="9">
        <v>11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39.1</v>
      </c>
      <c r="N18" s="15">
        <v>0.55000000000000004</v>
      </c>
    </row>
    <row r="19" spans="1:14" s="11" customFormat="1" ht="25.5" x14ac:dyDescent="0.2">
      <c r="A19" s="8" t="s">
        <v>34</v>
      </c>
      <c r="B19" s="9" t="s">
        <v>45</v>
      </c>
      <c r="C19" s="9" t="s">
        <v>39</v>
      </c>
      <c r="D19" s="9" t="s">
        <v>40</v>
      </c>
      <c r="E19" s="9">
        <v>34</v>
      </c>
      <c r="F19" s="9"/>
      <c r="G19" s="9"/>
      <c r="H19" s="10"/>
      <c r="I19" s="9">
        <f t="shared" si="0"/>
        <v>34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30</v>
      </c>
      <c r="G28" s="17">
        <f>SUM(G14:G27)</f>
        <v>0</v>
      </c>
      <c r="H28" s="18">
        <v>0</v>
      </c>
      <c r="I28" s="17">
        <f t="shared" si="0"/>
        <v>83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55.126666666666665</v>
      </c>
      <c r="N28" s="19">
        <f>AVERAGE(N14:N27)</f>
        <v>0.61219999999999997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90" zoomScaleNormal="90" zoomScaleSheetLayoutView="100" workbookViewId="0">
      <selection activeCell="N34" sqref="N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ERGONOMIA</v>
      </c>
      <c r="B14" s="9" t="s">
        <v>45</v>
      </c>
      <c r="C14" s="9" t="str">
        <f>'1'!C14</f>
        <v>501-A</v>
      </c>
      <c r="D14" s="9" t="str">
        <f>'1'!D14</f>
        <v>IIND</v>
      </c>
      <c r="E14" s="9">
        <f>'1'!E14</f>
        <v>6</v>
      </c>
      <c r="F14" s="9"/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80.400000000000006</v>
      </c>
      <c r="N15" s="15">
        <v>0.65</v>
      </c>
    </row>
    <row r="16" spans="1:14" s="11" customFormat="1" ht="25.5" x14ac:dyDescent="0.2">
      <c r="A16" s="9" t="str">
        <f>'1'!A16</f>
        <v>ADMINISTRACION DE OPERACIONES II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11</v>
      </c>
      <c r="F16" s="9">
        <v>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70.180000000000007</v>
      </c>
      <c r="N16" s="15">
        <v>0.72</v>
      </c>
    </row>
    <row r="17" spans="1:14" s="11" customFormat="1" ht="25.5" x14ac:dyDescent="0.2">
      <c r="A17" s="9" t="str">
        <f>'1'!A17</f>
        <v>SIMULACION</v>
      </c>
      <c r="B17" s="9" t="s">
        <v>47</v>
      </c>
      <c r="C17" s="9" t="str">
        <f>'1'!C17</f>
        <v>404-A</v>
      </c>
      <c r="D17" s="9" t="str">
        <f>'1'!D17</f>
        <v>ISC</v>
      </c>
      <c r="E17" s="9">
        <f>'1'!E17</f>
        <v>21</v>
      </c>
      <c r="F17" s="9">
        <v>16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58.14</v>
      </c>
      <c r="N17" s="15">
        <v>0.8</v>
      </c>
    </row>
    <row r="18" spans="1:14" s="11" customFormat="1" ht="25.5" x14ac:dyDescent="0.2">
      <c r="A18" s="9" t="str">
        <f>'1'!A18</f>
        <v>SIMULACION</v>
      </c>
      <c r="B18" s="9" t="s">
        <v>47</v>
      </c>
      <c r="C18" s="9" t="str">
        <f>'1'!C18</f>
        <v>404-B</v>
      </c>
      <c r="D18" s="9" t="str">
        <f>'1'!D18</f>
        <v>ISC</v>
      </c>
      <c r="E18" s="9">
        <f>'1'!E18</f>
        <v>20</v>
      </c>
      <c r="F18" s="9">
        <v>11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41.35</v>
      </c>
      <c r="N18" s="15">
        <v>0.55000000000000004</v>
      </c>
    </row>
    <row r="19" spans="1:14" s="11" customFormat="1" ht="25.5" x14ac:dyDescent="0.2">
      <c r="A19" s="9" t="str">
        <f>'1'!A19</f>
        <v>MANUFACTURA ESBELTA</v>
      </c>
      <c r="B19" s="9" t="s">
        <v>21</v>
      </c>
      <c r="C19" s="9" t="str">
        <f>'1'!C19</f>
        <v>801-B</v>
      </c>
      <c r="D19" s="9" t="str">
        <f>'1'!D19</f>
        <v>IIND</v>
      </c>
      <c r="E19" s="9">
        <f>'1'!E19</f>
        <v>34</v>
      </c>
      <c r="F19" s="9">
        <v>28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69.23</v>
      </c>
      <c r="N19" s="15">
        <v>0.82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81</v>
      </c>
      <c r="G28" s="17">
        <f>SUM(G14:G27)</f>
        <v>0</v>
      </c>
      <c r="H28" s="18">
        <v>0</v>
      </c>
      <c r="I28" s="17">
        <f t="shared" si="0"/>
        <v>31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63.86</v>
      </c>
      <c r="N28" s="19">
        <f>AVERAGE(N14:N27)</f>
        <v>0.70799999999999996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ERGONOMIA</v>
      </c>
      <c r="B14" s="9"/>
      <c r="C14" s="9" t="str">
        <f>'1'!C14</f>
        <v>501-A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ERGONOMIA</v>
      </c>
      <c r="B14" s="9"/>
      <c r="C14" s="9" t="str">
        <f>'1'!C14</f>
        <v>501-A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ERGONOMIA</v>
      </c>
      <c r="B14" s="9"/>
      <c r="C14" s="9" t="str">
        <f>'1'!C14</f>
        <v>501-A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ref="H15:H27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3"/>
        <v>0</v>
      </c>
      <c r="I16" s="9">
        <f t="shared" si="0"/>
        <v>11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3"/>
        <v>0</v>
      </c>
      <c r="I17" s="9">
        <f t="shared" si="0"/>
        <v>21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3"/>
        <v>0</v>
      </c>
      <c r="I18" s="9">
        <f t="shared" si="0"/>
        <v>20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3"/>
        <v>0</v>
      </c>
      <c r="I19" s="9">
        <f t="shared" si="0"/>
        <v>34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</cp:lastModifiedBy>
  <cp:revision/>
  <dcterms:created xsi:type="dcterms:W3CDTF">2021-11-22T14:45:25Z</dcterms:created>
  <dcterms:modified xsi:type="dcterms:W3CDTF">2023-04-29T15:42:46Z</dcterms:modified>
  <cp:category/>
  <cp:contentStatus/>
</cp:coreProperties>
</file>