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Bernabe\Documents\DOCTOS-ENE-23\REPORTES PARCIALES-2022\"/>
    </mc:Choice>
  </mc:AlternateContent>
  <bookViews>
    <workbookView xWindow="0" yWindow="0" windowWidth="20490" windowHeight="75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4" l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I15" i="24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I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L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I19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I16" i="22"/>
  <c r="I14" i="22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7" i="22" l="1"/>
  <c r="L19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  <author>tc={0D88ADF2-74CA-466E-9F6D-57593592582A}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<sst xmlns="http://schemas.openxmlformats.org/spreadsheetml/2006/main" count="214" uniqueCount="52">
  <si>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</si>
  <si>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</si>
  <si>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</si>
  <si>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</si>
  <si>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</si>
  <si>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</si>
  <si>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</si>
  <si>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</si>
  <si>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</si>
  <si>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</si>
  <si>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</si>
  <si>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</si>
  <si>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</si>
  <si>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</si>
  <si>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</si>
  <si>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</si>
  <si>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</si>
  <si>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</si>
  <si>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</si>
  <si>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</si>
  <si>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</si>
  <si>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</si>
  <si>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</si>
  <si>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</si>
  <si>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</si>
  <si>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</si>
  <si>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</si>
  <si>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</si>
  <si>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</si>
  <si>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</si>
  <si>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</si>
  <si>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</si>
  <si>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</si>
  <si>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SIMULACION</t>
  </si>
  <si>
    <t>MANUFACTURA ESBELTA</t>
  </si>
  <si>
    <t>601-A</t>
  </si>
  <si>
    <t>601-B</t>
  </si>
  <si>
    <t>404-A</t>
  </si>
  <si>
    <t>404-B</t>
  </si>
  <si>
    <t>801-B</t>
  </si>
  <si>
    <t>IIND</t>
  </si>
  <si>
    <t>ISC</t>
  </si>
  <si>
    <t>BERNABE CONTRERAS CONTRERAS</t>
  </si>
  <si>
    <t>FEB-JUL-2023</t>
  </si>
  <si>
    <t>MARIA DE LA CRUZ PORRAS ARIAS</t>
  </si>
  <si>
    <t>S/E</t>
  </si>
  <si>
    <t>501-A</t>
  </si>
  <si>
    <t>II</t>
  </si>
  <si>
    <t>III</t>
  </si>
  <si>
    <t xml:space="preserve"> </t>
  </si>
  <si>
    <t>IV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</si>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</sst>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56029</xdr:colOff>
      <xdr:row>33</xdr:row>
      <xdr:rowOff>156882</xdr:rowOff>
    </xdr:from>
    <xdr:to>
      <xdr:col>3</xdr:col>
      <xdr:colOff>723414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16941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31</v>
      </c>
      <c r="B14" s="9" t="s">
        <v>21</v>
      </c>
      <c r="C14" s="9" t="s">
        <v>46</v>
      </c>
      <c r="D14" s="9" t="s">
        <v>40</v>
      </c>
      <c r="E14" s="9"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0.66659999999999997</v>
      </c>
    </row>
    <row r="15" spans="1:14" s="11" customFormat="1" ht="25.5" x14ac:dyDescent="0.2">
      <c r="A15" s="8" t="s">
        <v>32</v>
      </c>
      <c r="B15" s="9" t="s">
        <v>45</v>
      </c>
      <c r="C15" s="9" t="s">
        <v>35</v>
      </c>
      <c r="D15" s="9" t="s">
        <v>40</v>
      </c>
      <c r="E15" s="9"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32</v>
      </c>
      <c r="B16" s="9" t="s">
        <v>45</v>
      </c>
      <c r="C16" s="9" t="s">
        <v>36</v>
      </c>
      <c r="D16" s="9" t="s">
        <v>40</v>
      </c>
      <c r="E16" s="9">
        <v>11</v>
      </c>
      <c r="F16" s="9"/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33</v>
      </c>
      <c r="B17" s="9" t="s">
        <v>21</v>
      </c>
      <c r="C17" s="9" t="s">
        <v>37</v>
      </c>
      <c r="D17" s="9" t="s">
        <v>41</v>
      </c>
      <c r="E17" s="9">
        <v>21</v>
      </c>
      <c r="F17" s="9">
        <v>13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46.28</v>
      </c>
      <c r="N17" s="15">
        <v>0.62</v>
      </c>
    </row>
    <row r="18" spans="1:14" s="11" customFormat="1" ht="25.5" x14ac:dyDescent="0.2">
      <c r="A18" s="8" t="s">
        <v>33</v>
      </c>
      <c r="B18" s="9" t="s">
        <v>21</v>
      </c>
      <c r="C18" s="9" t="s">
        <v>38</v>
      </c>
      <c r="D18" s="9" t="s">
        <v>41</v>
      </c>
      <c r="E18" s="9">
        <v>20</v>
      </c>
      <c r="F18" s="9">
        <v>11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39.1</v>
      </c>
      <c r="N18" s="15">
        <v>0.55000000000000004</v>
      </c>
    </row>
    <row r="19" spans="1:14" s="11" customFormat="1" ht="25.5" x14ac:dyDescent="0.2">
      <c r="A19" s="8" t="s">
        <v>34</v>
      </c>
      <c r="B19" s="9" t="s">
        <v>45</v>
      </c>
      <c r="C19" s="9" t="s">
        <v>39</v>
      </c>
      <c r="D19" s="9" t="s">
        <v>40</v>
      </c>
      <c r="E19" s="9">
        <v>34</v>
      </c>
      <c r="F19" s="9"/>
      <c r="G19" s="9"/>
      <c r="H19" s="10"/>
      <c r="I19" s="9">
        <f t="shared" si="0"/>
        <v>34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30</v>
      </c>
      <c r="G28" s="17">
        <f>SUM(G14:G27)</f>
        <v>0</v>
      </c>
      <c r="H28" s="18">
        <v>0</v>
      </c>
      <c r="I28" s="17">
        <f t="shared" si="0"/>
        <v>83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55.126666666666665</v>
      </c>
      <c r="N28" s="19">
        <f>AVERAGE(N14:N27)</f>
        <v>0.61219999999999997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ERGONOMIA</v>
      </c>
      <c r="B14" s="9" t="s">
        <v>45</v>
      </c>
      <c r="C14" s="9" t="str">
        <f>'1'!C14</f>
        <v>501-A</v>
      </c>
      <c r="D14" s="9" t="str">
        <f>'1'!D14</f>
        <v>IIND</v>
      </c>
      <c r="E14" s="9">
        <f>'1'!E14</f>
        <v>6</v>
      </c>
      <c r="F14" s="9"/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 t="s">
        <v>21</v>
      </c>
      <c r="C15" s="9" t="str">
        <f>'1'!C15</f>
        <v>601-A</v>
      </c>
      <c r="D15" s="9" t="str">
        <f>'1'!D15</f>
        <v>IIND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80.400000000000006</v>
      </c>
      <c r="N15" s="15">
        <v>0.65</v>
      </c>
    </row>
    <row r="16" spans="1:14" s="11" customFormat="1" ht="25.5" x14ac:dyDescent="0.2">
      <c r="A16" s="9" t="str">
        <f>'1'!A16</f>
        <v>ADMINISTRACION DE OPERACIONES II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f>'1'!E16</f>
        <v>11</v>
      </c>
      <c r="F16" s="9">
        <v>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70.180000000000007</v>
      </c>
      <c r="N16" s="15">
        <v>0.72</v>
      </c>
    </row>
    <row r="17" spans="1:14" s="11" customFormat="1" ht="25.5" x14ac:dyDescent="0.2">
      <c r="A17" s="9" t="str">
        <f>'1'!A17</f>
        <v>SIMULACION</v>
      </c>
      <c r="B17" s="9" t="s">
        <v>47</v>
      </c>
      <c r="C17" s="9" t="str">
        <f>'1'!C17</f>
        <v>404-A</v>
      </c>
      <c r="D17" s="9" t="str">
        <f>'1'!D17</f>
        <v>ISC</v>
      </c>
      <c r="E17" s="9">
        <f>'1'!E17</f>
        <v>21</v>
      </c>
      <c r="F17" s="9">
        <v>16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58.14</v>
      </c>
      <c r="N17" s="15">
        <v>0.8</v>
      </c>
    </row>
    <row r="18" spans="1:14" s="11" customFormat="1" ht="25.5" x14ac:dyDescent="0.2">
      <c r="A18" s="9" t="str">
        <f>'1'!A18</f>
        <v>SIMULACION</v>
      </c>
      <c r="B18" s="9" t="s">
        <v>47</v>
      </c>
      <c r="C18" s="9" t="str">
        <f>'1'!C18</f>
        <v>404-B</v>
      </c>
      <c r="D18" s="9" t="str">
        <f>'1'!D18</f>
        <v>ISC</v>
      </c>
      <c r="E18" s="9">
        <f>'1'!E18</f>
        <v>20</v>
      </c>
      <c r="F18" s="9">
        <v>11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41.35</v>
      </c>
      <c r="N18" s="15">
        <v>0.55000000000000004</v>
      </c>
    </row>
    <row r="19" spans="1:14" s="11" customFormat="1" ht="25.5" x14ac:dyDescent="0.2">
      <c r="A19" s="9" t="str">
        <f>'1'!A19</f>
        <v>MANUFACTURA ESBELTA</v>
      </c>
      <c r="B19" s="9" t="s">
        <v>21</v>
      </c>
      <c r="C19" s="9" t="str">
        <f>'1'!C19</f>
        <v>801-B</v>
      </c>
      <c r="D19" s="9" t="str">
        <f>'1'!D19</f>
        <v>IIND</v>
      </c>
      <c r="E19" s="9">
        <f>'1'!E19</f>
        <v>34</v>
      </c>
      <c r="F19" s="9">
        <v>28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69.23</v>
      </c>
      <c r="N19" s="15">
        <v>0.82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81</v>
      </c>
      <c r="G28" s="17">
        <f>SUM(G14:G27)</f>
        <v>0</v>
      </c>
      <c r="H28" s="18">
        <v>0</v>
      </c>
      <c r="I28" s="17">
        <f t="shared" si="0"/>
        <v>31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63.86</v>
      </c>
      <c r="N28" s="19">
        <f>AVERAGE(N14:N27)</f>
        <v>0.70799999999999996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ERGONOMIA</v>
      </c>
      <c r="B14" s="9" t="s">
        <v>47</v>
      </c>
      <c r="C14" s="9" t="str">
        <f>'1'!C14</f>
        <v>501-A</v>
      </c>
      <c r="D14" s="9" t="str">
        <f>'1'!D14</f>
        <v>IIND</v>
      </c>
      <c r="E14" s="9">
        <f>'1'!E14</f>
        <v>6</v>
      </c>
      <c r="F14" s="9">
        <v>3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36.159999999999997</v>
      </c>
      <c r="N14" s="15">
        <v>0.5</v>
      </c>
    </row>
    <row r="15" spans="1:14" s="11" customFormat="1" ht="25.5" x14ac:dyDescent="0.2">
      <c r="A15" s="9" t="str">
        <f>'1'!A15</f>
        <v>ADMINISTRACION DE OPERACIONES II</v>
      </c>
      <c r="B15" s="9" t="s">
        <v>47</v>
      </c>
      <c r="C15" s="9" t="str">
        <f>'1'!C15</f>
        <v>601-A</v>
      </c>
      <c r="D15" s="9" t="str">
        <f>'1'!D15</f>
        <v>IIND</v>
      </c>
      <c r="E15" s="9">
        <v>20</v>
      </c>
      <c r="F15" s="9">
        <v>10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39.799999999999997</v>
      </c>
      <c r="N15" s="15">
        <v>0.5</v>
      </c>
    </row>
    <row r="16" spans="1:14" s="11" customFormat="1" ht="25.5" x14ac:dyDescent="0.2">
      <c r="A16" s="9" t="str">
        <f>'1'!A16</f>
        <v>ADMINISTRACION DE OPERACIONES II</v>
      </c>
      <c r="B16" s="9" t="s">
        <v>47</v>
      </c>
      <c r="C16" s="9" t="str">
        <f>'1'!C16</f>
        <v>601-B</v>
      </c>
      <c r="D16" s="9" t="str">
        <f>'1'!D16</f>
        <v>IIND</v>
      </c>
      <c r="E16" s="9">
        <f>'1'!E16</f>
        <v>11</v>
      </c>
      <c r="F16" s="9">
        <v>7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50.45</v>
      </c>
      <c r="N16" s="15">
        <v>0.63600000000000001</v>
      </c>
    </row>
    <row r="17" spans="1:14" s="11" customFormat="1" ht="25.5" x14ac:dyDescent="0.2">
      <c r="A17" s="9" t="str">
        <f>'1'!A17</f>
        <v>SIMULACION</v>
      </c>
      <c r="B17" s="9" t="s">
        <v>48</v>
      </c>
      <c r="C17" s="9" t="str">
        <f>'1'!C17</f>
        <v>404-A</v>
      </c>
      <c r="D17" s="9" t="str">
        <f>'1'!D17</f>
        <v>ISC</v>
      </c>
      <c r="E17" s="9">
        <f>'1'!E17</f>
        <v>21</v>
      </c>
      <c r="F17" s="9">
        <v>11</v>
      </c>
      <c r="G17" s="9"/>
      <c r="H17" s="10"/>
      <c r="I17" s="9">
        <f t="shared" si="0"/>
        <v>10</v>
      </c>
      <c r="J17" s="10"/>
      <c r="K17" s="9">
        <v>0</v>
      </c>
      <c r="L17" s="10">
        <f t="shared" si="1"/>
        <v>0</v>
      </c>
      <c r="M17" s="9">
        <v>39.950000000000003</v>
      </c>
      <c r="N17" s="15">
        <v>0.52300000000000002</v>
      </c>
    </row>
    <row r="18" spans="1:14" s="11" customFormat="1" ht="25.5" x14ac:dyDescent="0.2">
      <c r="A18" s="9" t="str">
        <f>'1'!A18</f>
        <v>SIMULACION</v>
      </c>
      <c r="B18" s="9" t="s">
        <v>48</v>
      </c>
      <c r="C18" s="9" t="str">
        <f>'1'!C18</f>
        <v>404-B</v>
      </c>
      <c r="D18" s="9" t="str">
        <f>'1'!D18</f>
        <v>ISC</v>
      </c>
      <c r="E18" s="9">
        <f>'1'!E18</f>
        <v>20</v>
      </c>
      <c r="F18" s="9">
        <v>10</v>
      </c>
      <c r="G18" s="9"/>
      <c r="H18" s="10"/>
      <c r="I18" s="9">
        <f t="shared" si="0"/>
        <v>10</v>
      </c>
      <c r="J18" s="10"/>
      <c r="K18" s="9">
        <v>0</v>
      </c>
      <c r="L18" s="10">
        <f t="shared" si="1"/>
        <v>0</v>
      </c>
      <c r="M18" s="9">
        <v>41.35</v>
      </c>
      <c r="N18" s="15">
        <v>0.5</v>
      </c>
    </row>
    <row r="19" spans="1:14" s="11" customFormat="1" ht="25.5" x14ac:dyDescent="0.2">
      <c r="A19" s="9" t="str">
        <f>'1'!A19</f>
        <v>MANUFACTURA ESBELTA</v>
      </c>
      <c r="B19" s="9" t="s">
        <v>47</v>
      </c>
      <c r="C19" s="9" t="str">
        <f>'1'!C19</f>
        <v>801-B</v>
      </c>
      <c r="D19" s="9" t="str">
        <f>'1'!D19</f>
        <v>IIND</v>
      </c>
      <c r="E19" s="9">
        <f>'1'!E19</f>
        <v>34</v>
      </c>
      <c r="F19" s="9">
        <v>28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62.02</v>
      </c>
      <c r="N19" s="15">
        <v>0.82399999999999995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69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44.955000000000005</v>
      </c>
      <c r="N28" s="19">
        <f>AVERAGE(N14:N27)</f>
        <v>0.58050000000000002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2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2" ht="62.25" customHeight="1" x14ac:dyDescent="0.2">
      <c r="B34" s="37"/>
      <c r="C34" s="37"/>
      <c r="D34" s="37"/>
      <c r="G34" s="33"/>
      <c r="H34" s="33"/>
      <c r="I34" s="33"/>
      <c r="J34" s="33"/>
      <c r="L34" s="1" t="s">
        <v>49</v>
      </c>
    </row>
    <row r="35" spans="1:12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2" hidden="1" x14ac:dyDescent="0.2"/>
    <row r="37" spans="1:12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40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ERGONOMIA</v>
      </c>
      <c r="B14" s="9" t="s">
        <v>48</v>
      </c>
      <c r="C14" s="9" t="str">
        <f>'1'!C14</f>
        <v>501-A</v>
      </c>
      <c r="D14" s="9" t="str">
        <f>'1'!D14</f>
        <v>IIND</v>
      </c>
      <c r="E14" s="9">
        <f>'1'!E14</f>
        <v>6</v>
      </c>
      <c r="F14" s="9">
        <v>4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53.83</v>
      </c>
      <c r="N14" s="15">
        <v>0.66659999999999997</v>
      </c>
    </row>
    <row r="15" spans="1:14" s="11" customFormat="1" ht="25.5" x14ac:dyDescent="0.2">
      <c r="A15" s="9" t="str">
        <f>'1'!A15</f>
        <v>ADMINISTRACION DE OPERACIONES II</v>
      </c>
      <c r="B15" s="9" t="s">
        <v>48</v>
      </c>
      <c r="C15" s="9" t="str">
        <f>'1'!C15</f>
        <v>601-A</v>
      </c>
      <c r="D15" s="9" t="str">
        <f>'1'!D15</f>
        <v>IIND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80.55</v>
      </c>
      <c r="N15" s="15">
        <v>0.75</v>
      </c>
    </row>
    <row r="16" spans="1:14" s="11" customFormat="1" ht="25.5" x14ac:dyDescent="0.2">
      <c r="A16" s="9" t="str">
        <f>'1'!A16</f>
        <v>ADMINISTRACION DE OPERACIONES II</v>
      </c>
      <c r="B16" s="9" t="s">
        <v>48</v>
      </c>
      <c r="C16" s="9" t="str">
        <f>'1'!C16</f>
        <v>601-B</v>
      </c>
      <c r="D16" s="9" t="str">
        <f>'1'!D16</f>
        <v>IIND</v>
      </c>
      <c r="E16" s="9">
        <f>'1'!E16</f>
        <v>11</v>
      </c>
      <c r="F16" s="9">
        <v>10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72.540000000000006</v>
      </c>
      <c r="N16" s="15">
        <v>0.36299999999999999</v>
      </c>
    </row>
    <row r="17" spans="1:14" s="11" customFormat="1" ht="25.5" x14ac:dyDescent="0.2">
      <c r="A17" s="9" t="str">
        <f>'1'!A17</f>
        <v>SIMULACION</v>
      </c>
      <c r="B17" s="9" t="s">
        <v>45</v>
      </c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/>
      <c r="I17" s="9">
        <f t="shared" si="0"/>
        <v>21</v>
      </c>
      <c r="J17" s="10"/>
      <c r="K17" s="9">
        <v>0</v>
      </c>
      <c r="L17" s="10">
        <f t="shared" si="1"/>
        <v>0</v>
      </c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 t="s">
        <v>48</v>
      </c>
      <c r="C19" s="9" t="str">
        <f>'1'!C19</f>
        <v>801-B</v>
      </c>
      <c r="D19" s="9" t="str">
        <f>'1'!D19</f>
        <v>IIND</v>
      </c>
      <c r="E19" s="9">
        <f>'1'!E19</f>
        <v>34</v>
      </c>
      <c r="F19" s="9">
        <v>29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75.790000000000006</v>
      </c>
      <c r="N19" s="15">
        <v>0.73499999999999999</v>
      </c>
    </row>
    <row r="20" spans="1:14" s="11" customFormat="1" ht="25.5" x14ac:dyDescent="0.2">
      <c r="A20" s="9" t="s">
        <v>34</v>
      </c>
      <c r="B20" s="9" t="s">
        <v>50</v>
      </c>
      <c r="C20" s="9" t="s">
        <v>39</v>
      </c>
      <c r="D20" s="9" t="s">
        <v>40</v>
      </c>
      <c r="E20" s="9">
        <v>34</v>
      </c>
      <c r="F20" s="9">
        <v>26</v>
      </c>
      <c r="G20" s="9"/>
      <c r="H20" s="10"/>
      <c r="I20" s="9">
        <f t="shared" si="0"/>
        <v>8</v>
      </c>
      <c r="J20" s="10"/>
      <c r="K20" s="9">
        <v>0</v>
      </c>
      <c r="L20" s="10">
        <f t="shared" si="1"/>
        <v>0</v>
      </c>
      <c r="M20" s="9">
        <v>63.52</v>
      </c>
      <c r="N20" s="15">
        <v>0.76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87</v>
      </c>
      <c r="G28" s="17">
        <f>SUM(G14:G27)</f>
        <v>0</v>
      </c>
      <c r="H28" s="18"/>
      <c r="I28" s="17">
        <f t="shared" si="0"/>
        <v>59</v>
      </c>
      <c r="J28" s="18"/>
      <c r="K28" s="17">
        <f>SUM(K14:K27)</f>
        <v>0</v>
      </c>
      <c r="L28" s="18">
        <f t="shared" si="1"/>
        <v>0</v>
      </c>
      <c r="M28" s="17">
        <f>AVERAGE(M14:M27)</f>
        <v>69.246000000000009</v>
      </c>
      <c r="N28" s="19">
        <f>AVERAGE(N14:N27)</f>
        <v>0.65491999999999995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40" t="s">
        <v>44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FEB-JUL-2023</v>
      </c>
      <c r="M8" s="33"/>
      <c r="N8" s="33"/>
    </row>
    <row r="10" spans="1:14" x14ac:dyDescent="0.2">
      <c r="A10" s="4" t="s">
        <v>8</v>
      </c>
      <c r="B10" s="33" t="str">
        <f>'1'!B10</f>
        <v>BERNABE CONTRERAS CONTRERAS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ERGONOMIA</v>
      </c>
      <c r="B14" s="9"/>
      <c r="C14" s="9" t="str">
        <f>'1'!C14</f>
        <v>501-A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ref="H15:H27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3"/>
        <v>0</v>
      </c>
      <c r="I16" s="9">
        <f t="shared" si="0"/>
        <v>11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3"/>
        <v>0</v>
      </c>
      <c r="I17" s="9">
        <f t="shared" si="0"/>
        <v>21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3"/>
        <v>0</v>
      </c>
      <c r="I18" s="9">
        <f t="shared" si="0"/>
        <v>20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3"/>
        <v>0</v>
      </c>
      <c r="I19" s="9">
        <f t="shared" si="0"/>
        <v>34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BERNABE CONTRERAS CONTRERAS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</cp:lastModifiedBy>
  <cp:revision/>
  <dcterms:created xsi:type="dcterms:W3CDTF">2021-11-22T14:45:25Z</dcterms:created>
  <dcterms:modified xsi:type="dcterms:W3CDTF">2023-06-22T23:26:48Z</dcterms:modified>
  <cp:category/>
  <cp:contentStatus/>
</cp:coreProperties>
</file>