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Bernabe\Documents\DOCTOS-ENE-23\REPORTES PARCIALES-2022\"/>
    </mc:Choice>
  </mc:AlternateContent>
  <bookViews>
    <workbookView xWindow="-120" yWindow="-120" windowWidth="20730" windowHeight="11160" activeTab="2"/>
  </bookViews>
  <sheets>
    <sheet name="ERGONOMIA" sheetId="1" r:id="rId1"/>
    <sheet name="ADMON DE OPE-II-A" sheetId="3" r:id="rId2"/>
    <sheet name="ADMON DE OPE-II-B" sheetId="4" r:id="rId3"/>
    <sheet name="SIMULACION-404-A" sheetId="5" r:id="rId4"/>
    <sheet name="SIMULACION-404-B" sheetId="6" r:id="rId5"/>
    <sheet name="MANUF ESBELTA" sheetId="7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3" l="1"/>
  <c r="P55" i="7" l="1"/>
  <c r="O55" i="7"/>
  <c r="N55" i="7"/>
  <c r="M55" i="7"/>
  <c r="L55" i="7"/>
  <c r="K55" i="7"/>
  <c r="J55" i="7"/>
  <c r="P54" i="7"/>
  <c r="P57" i="7" s="1"/>
  <c r="O54" i="7"/>
  <c r="O57" i="7" s="1"/>
  <c r="N54" i="7"/>
  <c r="N57" i="7" s="1"/>
  <c r="M54" i="7"/>
  <c r="L54" i="7"/>
  <c r="K54" i="7"/>
  <c r="J54" i="7"/>
  <c r="P53" i="7"/>
  <c r="P56" i="7" s="1"/>
  <c r="O53" i="7"/>
  <c r="O56" i="7" s="1"/>
  <c r="N53" i="7"/>
  <c r="N56" i="7" s="1"/>
  <c r="M53" i="7"/>
  <c r="L53" i="7"/>
  <c r="K53" i="7"/>
  <c r="J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Q9" i="7"/>
  <c r="L56" i="7" l="1"/>
  <c r="L57" i="7"/>
  <c r="M57" i="7"/>
  <c r="M56" i="7"/>
  <c r="J57" i="7"/>
  <c r="J56" i="7"/>
  <c r="K57" i="7"/>
  <c r="K56" i="7"/>
  <c r="Q55" i="7"/>
  <c r="Q53" i="7"/>
  <c r="Q56" i="7" s="1"/>
  <c r="Q54" i="7"/>
  <c r="Q57" i="7" l="1"/>
  <c r="P56" i="6" l="1"/>
  <c r="O56" i="6"/>
  <c r="N56" i="6"/>
  <c r="M56" i="6"/>
  <c r="L56" i="6"/>
  <c r="K56" i="6"/>
  <c r="J56" i="6"/>
  <c r="P55" i="6"/>
  <c r="O55" i="6"/>
  <c r="N55" i="6"/>
  <c r="M55" i="6"/>
  <c r="L55" i="6"/>
  <c r="K55" i="6"/>
  <c r="K58" i="6" s="1"/>
  <c r="J55" i="6"/>
  <c r="P54" i="6"/>
  <c r="P57" i="6" s="1"/>
  <c r="O54" i="6"/>
  <c r="N54" i="6"/>
  <c r="M54" i="6"/>
  <c r="L54" i="6"/>
  <c r="K54" i="6"/>
  <c r="J54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M58" i="4" s="1"/>
  <c r="L55" i="4"/>
  <c r="K55" i="4"/>
  <c r="J55" i="4"/>
  <c r="P54" i="4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L57" i="3" s="1"/>
  <c r="K54" i="3"/>
  <c r="J54" i="3"/>
  <c r="P53" i="3"/>
  <c r="P56" i="3" s="1"/>
  <c r="O53" i="3"/>
  <c r="O56" i="3" s="1"/>
  <c r="N53" i="3"/>
  <c r="M53" i="3"/>
  <c r="L53" i="3"/>
  <c r="L56" i="3" s="1"/>
  <c r="K53" i="3"/>
  <c r="J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0" i="3"/>
  <c r="B15" i="3" s="1"/>
  <c r="B16" i="3" s="1"/>
  <c r="B17" i="3" s="1"/>
  <c r="B18" i="3" s="1"/>
  <c r="B19" i="3" s="1"/>
  <c r="B20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Q9" i="3"/>
  <c r="L57" i="6" l="1"/>
  <c r="K56" i="3"/>
  <c r="K57" i="6"/>
  <c r="J57" i="6"/>
  <c r="J58" i="6"/>
  <c r="O57" i="6"/>
  <c r="L58" i="6"/>
  <c r="P58" i="6"/>
  <c r="N58" i="6"/>
  <c r="N57" i="6"/>
  <c r="M57" i="6"/>
  <c r="L58" i="5"/>
  <c r="L57" i="5"/>
  <c r="M58" i="5"/>
  <c r="M57" i="5"/>
  <c r="N58" i="5"/>
  <c r="J58" i="5"/>
  <c r="P58" i="4"/>
  <c r="K58" i="4"/>
  <c r="O58" i="4"/>
  <c r="K57" i="4"/>
  <c r="O57" i="4"/>
  <c r="L58" i="4"/>
  <c r="L57" i="4"/>
  <c r="P57" i="4"/>
  <c r="Q56" i="4"/>
  <c r="K57" i="3"/>
  <c r="O57" i="3"/>
  <c r="P58" i="5"/>
  <c r="P57" i="5"/>
  <c r="J56" i="3"/>
  <c r="N56" i="3"/>
  <c r="M57" i="3"/>
  <c r="M57" i="4"/>
  <c r="N58" i="4"/>
  <c r="J57" i="5"/>
  <c r="N57" i="5"/>
  <c r="K58" i="5"/>
  <c r="O58" i="5"/>
  <c r="Q55" i="3"/>
  <c r="M56" i="3"/>
  <c r="J57" i="3"/>
  <c r="N57" i="3"/>
  <c r="J57" i="4"/>
  <c r="N57" i="4"/>
  <c r="K57" i="5"/>
  <c r="O57" i="5"/>
  <c r="Q56" i="5"/>
  <c r="Q56" i="6"/>
  <c r="M58" i="6"/>
  <c r="O58" i="6"/>
  <c r="Q54" i="6"/>
  <c r="Q55" i="6"/>
  <c r="Q54" i="5"/>
  <c r="Q55" i="5"/>
  <c r="J58" i="4"/>
  <c r="Q54" i="4"/>
  <c r="Q55" i="4"/>
  <c r="Q58" i="4" s="1"/>
  <c r="Q53" i="3"/>
  <c r="Q54" i="3"/>
  <c r="Q57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6" l="1"/>
  <c r="Q57" i="6"/>
  <c r="Q57" i="4"/>
  <c r="Q56" i="3"/>
  <c r="Q58" i="5"/>
  <c r="Q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<sst xmlns="http://schemas.openxmlformats.org/spreadsheetml/2006/main" count="398" uniqueCount="258">
  <si>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</si>
  <si>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</si>
  <si>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</si>
  <si>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</si>
  <si>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</si>
  <si>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</si>
  <si>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</si>
  <si>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</si>
  <si>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</si>
  <si>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</si>
  <si>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</si>
  <si>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</si>
  <si>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</si>
  <si>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</si>
  <si>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</si>
  <si>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</si>
  <si>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</si>
  <si>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</si>
  <si>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</si>
  <si>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</si>
  <si>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</si>
  <si>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</si>
  <si>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</si>
  <si>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</si>
  <si>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ERGONOMIA</t>
  </si>
  <si>
    <t>FEB-JUL-2023</t>
  </si>
  <si>
    <t>BERNABE CONTRERAS CONTRERAS</t>
  </si>
  <si>
    <t>ADMINISTRACION DE OPERACIONES II</t>
  </si>
  <si>
    <t>601-B</t>
  </si>
  <si>
    <t>601-A</t>
  </si>
  <si>
    <t>ANDRADE COTA KEVIN</t>
  </si>
  <si>
    <t>ANTELE MACHUCHO FCO ANTONIO</t>
  </si>
  <si>
    <t>Argudin Ponce melany Estefanía</t>
  </si>
  <si>
    <t>Bravo cadena Alejandro</t>
  </si>
  <si>
    <t>CANO PUCHETA CRISTIAN JHOVANI</t>
  </si>
  <si>
    <t>CAPORAL COSME ANGELES NALLELY</t>
  </si>
  <si>
    <t>Castillo mantilla Maximiliano</t>
  </si>
  <si>
    <t>CHIPOL SEBA VICTOR</t>
  </si>
  <si>
    <t xml:space="preserve">DOMINGUEZ ESCRIBANO OSWALDO </t>
  </si>
  <si>
    <t xml:space="preserve">FIGUEROA MARTÍNEZ ROBERTO DE JESUS </t>
  </si>
  <si>
    <t>ISIDORO DOMINGUEZ MONSERRAT</t>
  </si>
  <si>
    <t>IXBA LEAL JOSÉ CARLOS</t>
  </si>
  <si>
    <t>IXTEPAN CHIGUIL ELISA MARIEL</t>
  </si>
  <si>
    <t>MALAGA TOTO LEONARDO ANDRES</t>
  </si>
  <si>
    <t xml:space="preserve">MIXTEGA VILLAVICENCIO DAYRON </t>
  </si>
  <si>
    <t>MORENO LUCHO ERICK DE JESUS</t>
  </si>
  <si>
    <t>PAVA LEO ANA MERCEDES</t>
  </si>
  <si>
    <t>PEREZ LOZADA REBEKA</t>
  </si>
  <si>
    <t>PIO OLIVERA DIEGO DE JESUS</t>
  </si>
  <si>
    <t>REYES GALINDO LEONEL DE JESUS</t>
  </si>
  <si>
    <t>ROJAS BERDÓN CÉSAR ENRIQUE</t>
  </si>
  <si>
    <t>ROSADO SOSME DIANA LIZBETH</t>
  </si>
  <si>
    <t>SANCHEZ HDEZ ALEJANDRO</t>
  </si>
  <si>
    <t>TEMICH CHIGO MELQUIADES</t>
  </si>
  <si>
    <t>TOME ALVARADO JORGE LUIS</t>
  </si>
  <si>
    <t>TORRES ARTIGAS JOSÉ MANUEL</t>
  </si>
  <si>
    <t>USCANGA CISNEROS MERLE A</t>
  </si>
  <si>
    <t>VARGAS MINQUIZ VICTOR MANUEL</t>
  </si>
  <si>
    <t>VILLEGAS TEPOX ODED YAZMIN</t>
  </si>
  <si>
    <t>Xalanda Quezada HUmberto</t>
  </si>
  <si>
    <t>XOLOT DIEZ LIZZARASSU</t>
  </si>
  <si>
    <t>ALVAREZ MIXTEGA DALIA A</t>
  </si>
  <si>
    <t>XALA LUCHO MARÍA JOSÉ</t>
  </si>
  <si>
    <t>Cruz Tepach Itzel Mariana</t>
  </si>
  <si>
    <t>Goxcon sosa Jose ángel</t>
  </si>
  <si>
    <t>Fonseca Cruz Israel</t>
  </si>
  <si>
    <t>Martinez Solis Addiel De Jesus</t>
  </si>
  <si>
    <t>Martinez Vazquez Victor Ubaldo</t>
  </si>
  <si>
    <t>Patricio Valdivia JOse Carlos</t>
  </si>
  <si>
    <t>Antele Dominguez Pablo Akary</t>
  </si>
  <si>
    <t xml:space="preserve">Ataxca Cagal Evelyn </t>
  </si>
  <si>
    <t>Caporal Andrade  Luis Rodolfo</t>
  </si>
  <si>
    <t>Chagala Cordoba Arlet</t>
  </si>
  <si>
    <t>Chipol Polito Eduardo</t>
  </si>
  <si>
    <t>Cruz Sosa Luis Felipe</t>
  </si>
  <si>
    <t>Gorgonio Cobaxin Karen Lisbeth</t>
  </si>
  <si>
    <t>Guerrero Leal Angela Zujey</t>
  </si>
  <si>
    <t>Hernandez Caixba Luis Alberto</t>
  </si>
  <si>
    <t>Hernandez Dominguez Carlos Alberto</t>
  </si>
  <si>
    <t>Maldonado Seba  Eduardo</t>
  </si>
  <si>
    <t>Martinez Marin Francisco Javier</t>
  </si>
  <si>
    <t>Mil Linares Enmanuel de Jesus</t>
  </si>
  <si>
    <t>Perez Vasquez Jaquelin</t>
  </si>
  <si>
    <t>pucheta Marcial Nora Josefina</t>
  </si>
  <si>
    <t>Quini Paez Isaias</t>
  </si>
  <si>
    <t>Tolen Asres Citlali</t>
  </si>
  <si>
    <t>Velasco Herrera Maunuel</t>
  </si>
  <si>
    <t>Verdejo Ortiz Jose Santiago</t>
  </si>
  <si>
    <t>Alvarez Mixtega Dalia A</t>
  </si>
  <si>
    <t>Chagala Lucho Isis Imelda</t>
  </si>
  <si>
    <t>Chagala Martinez Marcos</t>
  </si>
  <si>
    <t>Garcia Reyes Karla Paola</t>
  </si>
  <si>
    <t>Goxcon Xolot Gerardo</t>
  </si>
  <si>
    <t>Marcial Fabian Joselyn</t>
  </si>
  <si>
    <t>Organista Belli Edwin</t>
  </si>
  <si>
    <t>Tenorio Temich Rocio Abigail</t>
  </si>
  <si>
    <t>VillegasIxtepan Eder de Jesus</t>
  </si>
  <si>
    <t>Xala Riverol Greis Karol</t>
  </si>
  <si>
    <t>Xolo Toto Blanca Estela</t>
  </si>
  <si>
    <t>SIMULACION</t>
  </si>
  <si>
    <t>404-A</t>
  </si>
  <si>
    <t>404-B</t>
  </si>
  <si>
    <t>Beltran Hernandez Juan Carlos</t>
  </si>
  <si>
    <t>Cagal Luciano Juan German</t>
  </si>
  <si>
    <t>Cano Cazarin Gonzalo Yair</t>
  </si>
  <si>
    <t>Chaga Chagala Isaac</t>
  </si>
  <si>
    <t>Chi marcial Fernando Yahir</t>
  </si>
  <si>
    <t>Chipol Escribano Cristian</t>
  </si>
  <si>
    <t>Cruz Xolo Victor Jose</t>
  </si>
  <si>
    <t>Flores Oliveros Francisco Jesus</t>
  </si>
  <si>
    <t>Hernandez Azamar Leonardo</t>
  </si>
  <si>
    <t>Hernandez Santos Jonathan Salvador</t>
  </si>
  <si>
    <t>Herrera Mixtega Laura</t>
  </si>
  <si>
    <t>Minkis Melchi Orlando</t>
  </si>
  <si>
    <t>Olin Alonso Carlos Daniel</t>
  </si>
  <si>
    <t>ortiz Dominguez Keissly</t>
  </si>
  <si>
    <t>Ortiz Vergara Diego De Jesus</t>
  </si>
  <si>
    <t>Pichal Valdez german</t>
  </si>
  <si>
    <t xml:space="preserve">Polito Ixtepan Leslye Alejandra </t>
  </si>
  <si>
    <t>Ramirez Muñoz Teresa</t>
  </si>
  <si>
    <t>Rovira Macario Luis Axel</t>
  </si>
  <si>
    <t>Terrazas guerrero Roberto Carlos</t>
  </si>
  <si>
    <t>Toto Bautista Eduardo Abisai</t>
  </si>
  <si>
    <t>Alvarado Merlin Carlos Raul</t>
  </si>
  <si>
    <t>Arigas Martinez Alexis</t>
  </si>
  <si>
    <t>Bernal Andrade Jesus Alejandro</t>
  </si>
  <si>
    <t>Canela Amaro Victor</t>
  </si>
  <si>
    <t>Cinto  Guillen  Gilberto</t>
  </si>
  <si>
    <t>Del Angel Bapo Linda Jhoana</t>
  </si>
  <si>
    <t>Diaz Polito Carlos David</t>
  </si>
  <si>
    <t xml:space="preserve">Fararoni Lopez Julio Cesar </t>
  </si>
  <si>
    <t>Guevara Vasquez Leonardo Alexis</t>
  </si>
  <si>
    <t>hernandez azamar Leonaardo</t>
  </si>
  <si>
    <t>Hernandez Salazar Gustavo Angel</t>
  </si>
  <si>
    <t>Malaga Malaga Xochilt Litzury</t>
  </si>
  <si>
    <t>malaga Mixtega Miguel Angel</t>
  </si>
  <si>
    <t>Mauleon Flores Jasmn</t>
  </si>
  <si>
    <t xml:space="preserve">Melchi Coto Cruz Axel </t>
  </si>
  <si>
    <t>Mil ortiz Enmanuel Alejandro</t>
  </si>
  <si>
    <t>Mixtga Sosa  Juan Daniel</t>
  </si>
  <si>
    <t>Olin Camacho Flor del Carmen</t>
  </si>
  <si>
    <t>Venardes Rodriguez Rogelio de Jesus</t>
  </si>
  <si>
    <t>201U0006</t>
  </si>
  <si>
    <t>201U0007</t>
  </si>
  <si>
    <t>201U0008</t>
  </si>
  <si>
    <t>201U0010</t>
  </si>
  <si>
    <t>201U0013</t>
  </si>
  <si>
    <t>201U0017</t>
  </si>
  <si>
    <t>201U0021</t>
  </si>
  <si>
    <t>201U0023</t>
  </si>
  <si>
    <t>201U0024</t>
  </si>
  <si>
    <t>201U0025</t>
  </si>
  <si>
    <t>201U0032</t>
  </si>
  <si>
    <t>201U0035</t>
  </si>
  <si>
    <t>201U0409</t>
  </si>
  <si>
    <t>201U0042</t>
  </si>
  <si>
    <t>201U0044</t>
  </si>
  <si>
    <t>201U0045</t>
  </si>
  <si>
    <t>201U0049</t>
  </si>
  <si>
    <t>201U0053</t>
  </si>
  <si>
    <t>201U0413</t>
  </si>
  <si>
    <t>201U0011</t>
  </si>
  <si>
    <t>201U0012</t>
  </si>
  <si>
    <t>201U0020</t>
  </si>
  <si>
    <t>201U0022</t>
  </si>
  <si>
    <t>201U0520</t>
  </si>
  <si>
    <t>201U0048</t>
  </si>
  <si>
    <t>201U0054</t>
  </si>
  <si>
    <t>201U0055</t>
  </si>
  <si>
    <t>191U0085</t>
  </si>
  <si>
    <t>191U0003</t>
  </si>
  <si>
    <t>211U0174</t>
  </si>
  <si>
    <t>201U0102</t>
  </si>
  <si>
    <t>211U0011</t>
  </si>
  <si>
    <t>211U0177</t>
  </si>
  <si>
    <t>211U0473</t>
  </si>
  <si>
    <t>211U0181</t>
  </si>
  <si>
    <t>211U0186</t>
  </si>
  <si>
    <t>211U0187</t>
  </si>
  <si>
    <t>211U0191</t>
  </si>
  <si>
    <t>211U0192</t>
  </si>
  <si>
    <t>211U0194</t>
  </si>
  <si>
    <t>211U0195</t>
  </si>
  <si>
    <t>211U0197</t>
  </si>
  <si>
    <t>211U0198</t>
  </si>
  <si>
    <t>211U0199</t>
  </si>
  <si>
    <t>211U0200</t>
  </si>
  <si>
    <t>211U0202</t>
  </si>
  <si>
    <t>211U0203</t>
  </si>
  <si>
    <t>211U0172</t>
  </si>
  <si>
    <t>211U0173</t>
  </si>
  <si>
    <t>201U0098</t>
  </si>
  <si>
    <t>211U0176</t>
  </si>
  <si>
    <t>211U0661</t>
  </si>
  <si>
    <t>211U0179</t>
  </si>
  <si>
    <t>211U0180</t>
  </si>
  <si>
    <t>211U0641</t>
  </si>
  <si>
    <t>211U0642</t>
  </si>
  <si>
    <t>211U0189</t>
  </si>
  <si>
    <t>211U0190</t>
  </si>
  <si>
    <t>211U0013</t>
  </si>
  <si>
    <t>211U0635</t>
  </si>
  <si>
    <t>211U0547</t>
  </si>
  <si>
    <t>211U0193</t>
  </si>
  <si>
    <t>211U0206</t>
  </si>
  <si>
    <t>191U0005</t>
  </si>
  <si>
    <t>191U0006</t>
  </si>
  <si>
    <t>191U0008</t>
  </si>
  <si>
    <t>191U0011</t>
  </si>
  <si>
    <t>191U0014</t>
  </si>
  <si>
    <t>191U0015</t>
  </si>
  <si>
    <t>191U0660</t>
  </si>
  <si>
    <t>191U0021</t>
  </si>
  <si>
    <t>191U0027</t>
  </si>
  <si>
    <t>191U0031</t>
  </si>
  <si>
    <t>191U0036</t>
  </si>
  <si>
    <t>191U0037</t>
  </si>
  <si>
    <t>191U0038</t>
  </si>
  <si>
    <t>191U0042</t>
  </si>
  <si>
    <t>191U0049</t>
  </si>
  <si>
    <t>191U0051</t>
  </si>
  <si>
    <t>191U0057</t>
  </si>
  <si>
    <t>191U0058</t>
  </si>
  <si>
    <t>191U0059</t>
  </si>
  <si>
    <t>191U0063</t>
  </si>
  <si>
    <t>191U0066</t>
  </si>
  <si>
    <t>191U0068</t>
  </si>
  <si>
    <t>191U0072</t>
  </si>
  <si>
    <t>191U0074</t>
  </si>
  <si>
    <t>191U0075</t>
  </si>
  <si>
    <t>191U0077</t>
  </si>
  <si>
    <t>191U0083</t>
  </si>
  <si>
    <t>191U0086</t>
  </si>
  <si>
    <t>191U0081</t>
  </si>
  <si>
    <t>191U0078</t>
  </si>
  <si>
    <t>211u0002</t>
  </si>
  <si>
    <t>201u0037</t>
  </si>
  <si>
    <t>201u0019</t>
  </si>
  <si>
    <t>211u0006</t>
  </si>
  <si>
    <t>211u0003</t>
  </si>
  <si>
    <t>201u0106</t>
  </si>
  <si>
    <t>201u0563</t>
  </si>
  <si>
    <t>211u0175</t>
  </si>
  <si>
    <t>201u0036</t>
  </si>
  <si>
    <t>santos hernanndez  Eduardo</t>
  </si>
  <si>
    <t xml:space="preserve">BERNABE CONTRERAS CONTRERAS </t>
  </si>
  <si>
    <t>501-A</t>
  </si>
  <si>
    <t>MANUFACTURA ESBELTA</t>
  </si>
  <si>
    <t>801-B</t>
  </si>
  <si>
    <t>XiGUIL ALFONSIN MOISES</t>
  </si>
  <si>
    <t xml:space="preserve">Cadena Ibarra Darien </t>
  </si>
  <si>
    <t>181U0078</t>
  </si>
  <si>
    <t>211U0486</t>
  </si>
  <si>
    <t>211U0662</t>
  </si>
  <si>
    <t>211U0178</t>
  </si>
  <si>
    <t>201U0563</t>
  </si>
  <si>
    <t>191U0084</t>
  </si>
  <si>
    <t>191U0012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</si>
</sst>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112569</xdr:colOff>
      <xdr:row>57</xdr:row>
      <xdr:rowOff>60613</xdr:rowOff>
    </xdr:from>
    <xdr:to>
      <xdr:col>9</xdr:col>
      <xdr:colOff>295045</xdr:colOff>
      <xdr:row>59</xdr:row>
      <xdr:rowOff>190096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54D4FE-4500-41A7-A86E-D9467707972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627" t="35766" r="40381" b="24389"/>
        <a:stretch/>
      </xdr:blipFill>
      <xdr:spPr bwMode="auto">
        <a:xfrm>
          <a:off x="3818660" y="10780568"/>
          <a:ext cx="693362" cy="51048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7" zoomScaleNormal="100" workbookViewId="0">
      <selection activeCell="L17" sqref="L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  <c r="R3" s="1"/>
    </row>
    <row r="4" spans="2:18" x14ac:dyDescent="0.25">
      <c r="C4" t="s">
        <v>0</v>
      </c>
      <c r="D4" s="55" t="s">
        <v>24</v>
      </c>
      <c r="E4" s="55"/>
      <c r="F4" s="55"/>
      <c r="G4" s="55"/>
      <c r="I4" t="s">
        <v>1</v>
      </c>
      <c r="J4" s="44" t="s">
        <v>246</v>
      </c>
      <c r="K4" s="44"/>
      <c r="M4" t="s">
        <v>2</v>
      </c>
      <c r="N4" s="45">
        <v>45075</v>
      </c>
      <c r="O4" s="45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4" t="s">
        <v>25</v>
      </c>
      <c r="E6" s="44"/>
      <c r="F6" s="44"/>
      <c r="G6" s="44"/>
      <c r="I6" s="48" t="s">
        <v>22</v>
      </c>
      <c r="J6" s="48"/>
      <c r="K6" s="49" t="s">
        <v>26</v>
      </c>
      <c r="L6" s="49"/>
      <c r="M6" s="49"/>
      <c r="N6" s="49"/>
      <c r="O6" s="49"/>
      <c r="P6" s="4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235</v>
      </c>
      <c r="D9" s="39" t="s">
        <v>63</v>
      </c>
      <c r="E9" s="39"/>
      <c r="F9" s="39"/>
      <c r="G9" s="39"/>
      <c r="H9" s="39"/>
      <c r="I9" s="39"/>
      <c r="J9" s="4">
        <v>85</v>
      </c>
      <c r="K9" s="4">
        <v>72</v>
      </c>
      <c r="L9" s="5">
        <v>80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33.857142857142854</v>
      </c>
    </row>
    <row r="10" spans="2:18" x14ac:dyDescent="0.25">
      <c r="B10" s="7">
        <f>B9+1</f>
        <v>2</v>
      </c>
      <c r="C10" s="7" t="s">
        <v>239</v>
      </c>
      <c r="D10" s="39" t="s">
        <v>64</v>
      </c>
      <c r="E10" s="39"/>
      <c r="F10" s="39"/>
      <c r="G10" s="39"/>
      <c r="H10" s="39"/>
      <c r="I10" s="39"/>
      <c r="J10" s="4">
        <v>85</v>
      </c>
      <c r="K10" s="5">
        <v>75</v>
      </c>
      <c r="L10" s="5">
        <v>95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36.428571428571431</v>
      </c>
    </row>
    <row r="11" spans="2:18" x14ac:dyDescent="0.25">
      <c r="B11" s="7">
        <f t="shared" ref="B11:B53" si="1">B10+1</f>
        <v>3</v>
      </c>
      <c r="C11" s="7" t="s">
        <v>237</v>
      </c>
      <c r="D11" s="39" t="s">
        <v>65</v>
      </c>
      <c r="E11" s="39"/>
      <c r="F11" s="39"/>
      <c r="G11" s="39"/>
      <c r="H11" s="39"/>
      <c r="I11" s="39"/>
      <c r="J11" s="4">
        <v>70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10</v>
      </c>
    </row>
    <row r="12" spans="2:18" x14ac:dyDescent="0.25">
      <c r="B12" s="7">
        <f t="shared" si="1"/>
        <v>4</v>
      </c>
      <c r="C12" s="7" t="s">
        <v>243</v>
      </c>
      <c r="D12" s="39" t="s">
        <v>66</v>
      </c>
      <c r="E12" s="39"/>
      <c r="F12" s="39"/>
      <c r="G12" s="39"/>
      <c r="H12" s="39"/>
      <c r="I12" s="39"/>
      <c r="J12" s="4">
        <v>90</v>
      </c>
      <c r="K12" s="5">
        <v>0</v>
      </c>
      <c r="L12" s="5">
        <v>70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22.857142857142858</v>
      </c>
    </row>
    <row r="13" spans="2:18" x14ac:dyDescent="0.25">
      <c r="B13" s="7">
        <f t="shared" si="1"/>
        <v>5</v>
      </c>
      <c r="C13" s="7" t="s">
        <v>236</v>
      </c>
      <c r="D13" s="39" t="s">
        <v>67</v>
      </c>
      <c r="E13" s="39"/>
      <c r="F13" s="39"/>
      <c r="G13" s="39"/>
      <c r="H13" s="39"/>
      <c r="I13" s="39"/>
      <c r="J13" s="4">
        <v>70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10</v>
      </c>
    </row>
    <row r="14" spans="2:18" x14ac:dyDescent="0.25">
      <c r="B14" s="7">
        <f t="shared" si="1"/>
        <v>6</v>
      </c>
      <c r="C14" s="7" t="s">
        <v>238</v>
      </c>
      <c r="D14" s="39" t="s">
        <v>68</v>
      </c>
      <c r="E14" s="39"/>
      <c r="F14" s="39"/>
      <c r="G14" s="39"/>
      <c r="H14" s="39"/>
      <c r="I14" s="39"/>
      <c r="J14" s="4">
        <v>80</v>
      </c>
      <c r="K14" s="5">
        <v>70</v>
      </c>
      <c r="L14" s="5">
        <v>76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32.285714285714285</v>
      </c>
    </row>
    <row r="15" spans="2:18" x14ac:dyDescent="0.25">
      <c r="B15" s="7">
        <f t="shared" si="1"/>
        <v>7</v>
      </c>
      <c r="C15" s="7"/>
      <c r="D15" s="39"/>
      <c r="E15" s="39"/>
      <c r="F15" s="39"/>
      <c r="G15" s="39"/>
      <c r="H15" s="39"/>
      <c r="I15" s="39"/>
      <c r="J15" s="4"/>
      <c r="K15" s="5"/>
      <c r="L15" s="5"/>
      <c r="M15" s="5"/>
      <c r="N15" s="5"/>
      <c r="O15" s="5"/>
      <c r="P15" s="5"/>
      <c r="Q15" s="14">
        <f t="shared" si="0"/>
        <v>0</v>
      </c>
    </row>
    <row r="16" spans="2:18" x14ac:dyDescent="0.25">
      <c r="B16" s="7">
        <f t="shared" si="1"/>
        <v>8</v>
      </c>
      <c r="C16" s="7"/>
      <c r="D16" s="39"/>
      <c r="E16" s="39"/>
      <c r="F16" s="39"/>
      <c r="G16" s="39"/>
      <c r="H16" s="39"/>
      <c r="I16" s="39"/>
      <c r="J16" s="4"/>
      <c r="K16" s="5"/>
      <c r="L16" s="5"/>
      <c r="M16" s="5"/>
      <c r="N16" s="5"/>
      <c r="O16" s="5"/>
      <c r="P16" s="5"/>
      <c r="Q16" s="14">
        <f t="shared" si="0"/>
        <v>0</v>
      </c>
    </row>
    <row r="17" spans="2:17" x14ac:dyDescent="0.25">
      <c r="B17" s="7">
        <f t="shared" si="1"/>
        <v>9</v>
      </c>
      <c r="C17" s="7"/>
      <c r="D17" s="39"/>
      <c r="E17" s="39"/>
      <c r="F17" s="39"/>
      <c r="G17" s="39"/>
      <c r="H17" s="39"/>
      <c r="I17" s="39"/>
      <c r="J17" s="4"/>
      <c r="K17" s="5"/>
      <c r="L17" s="5"/>
      <c r="M17" s="5"/>
      <c r="N17" s="5"/>
      <c r="O17" s="5"/>
      <c r="P17" s="5"/>
      <c r="Q17" s="14">
        <f t="shared" si="0"/>
        <v>0</v>
      </c>
    </row>
    <row r="18" spans="2:17" x14ac:dyDescent="0.25">
      <c r="B18" s="7">
        <f t="shared" si="1"/>
        <v>10</v>
      </c>
      <c r="C18" s="7"/>
      <c r="D18" s="39"/>
      <c r="E18" s="39"/>
      <c r="F18" s="39"/>
      <c r="G18" s="39"/>
      <c r="H18" s="39"/>
      <c r="I18" s="39"/>
      <c r="J18" s="4"/>
      <c r="K18" s="5"/>
      <c r="L18" s="5"/>
      <c r="M18" s="5"/>
      <c r="N18" s="5"/>
      <c r="O18" s="5"/>
      <c r="P18" s="5"/>
      <c r="Q18" s="14">
        <f t="shared" si="0"/>
        <v>0</v>
      </c>
    </row>
    <row r="19" spans="2:17" x14ac:dyDescent="0.25">
      <c r="B19" s="7">
        <f t="shared" si="1"/>
        <v>11</v>
      </c>
      <c r="C19" s="7"/>
      <c r="D19" s="39"/>
      <c r="E19" s="39"/>
      <c r="F19" s="39"/>
      <c r="G19" s="39"/>
      <c r="H19" s="39"/>
      <c r="I19" s="39"/>
      <c r="J19" s="4"/>
      <c r="K19" s="5"/>
      <c r="L19" s="5"/>
      <c r="M19" s="5"/>
      <c r="N19" s="5"/>
      <c r="O19" s="5"/>
      <c r="P19" s="5"/>
      <c r="Q19" s="14">
        <f t="shared" si="0"/>
        <v>0</v>
      </c>
    </row>
    <row r="20" spans="2:17" x14ac:dyDescent="0.25">
      <c r="B20" s="7">
        <f t="shared" si="1"/>
        <v>12</v>
      </c>
      <c r="C20" s="7"/>
      <c r="D20" s="39"/>
      <c r="E20" s="39"/>
      <c r="F20" s="39"/>
      <c r="G20" s="39"/>
      <c r="H20" s="39"/>
      <c r="I20" s="39"/>
      <c r="J20" s="4"/>
      <c r="K20" s="5"/>
      <c r="L20" s="5"/>
      <c r="M20" s="5"/>
      <c r="N20" s="5"/>
      <c r="O20" s="5"/>
      <c r="P20" s="5"/>
      <c r="Q20" s="14">
        <f t="shared" si="0"/>
        <v>0</v>
      </c>
    </row>
    <row r="21" spans="2:17" x14ac:dyDescent="0.25">
      <c r="B21" s="7">
        <f t="shared" si="1"/>
        <v>13</v>
      </c>
      <c r="C21" s="7"/>
      <c r="D21" s="39"/>
      <c r="E21" s="39"/>
      <c r="F21" s="39"/>
      <c r="G21" s="39"/>
      <c r="H21" s="39"/>
      <c r="I21" s="39"/>
      <c r="J21" s="4"/>
      <c r="K21" s="5"/>
      <c r="L21" s="5"/>
      <c r="M21" s="5"/>
      <c r="N21" s="5"/>
      <c r="O21" s="5"/>
      <c r="P21" s="5"/>
      <c r="Q21" s="14">
        <f t="shared" si="0"/>
        <v>0</v>
      </c>
    </row>
    <row r="22" spans="2:17" x14ac:dyDescent="0.25">
      <c r="B22" s="7">
        <f t="shared" si="1"/>
        <v>14</v>
      </c>
      <c r="C22" s="7"/>
      <c r="D22" s="39"/>
      <c r="E22" s="39"/>
      <c r="F22" s="39"/>
      <c r="G22" s="39"/>
      <c r="H22" s="39"/>
      <c r="I22" s="39"/>
      <c r="J22" s="4"/>
      <c r="K22" s="5"/>
      <c r="L22" s="5"/>
      <c r="M22" s="5"/>
      <c r="N22" s="5"/>
      <c r="O22" s="5"/>
      <c r="P22" s="5"/>
      <c r="Q22" s="14">
        <f t="shared" si="0"/>
        <v>0</v>
      </c>
    </row>
    <row r="23" spans="2:17" x14ac:dyDescent="0.25">
      <c r="B23" s="7">
        <f t="shared" si="1"/>
        <v>15</v>
      </c>
      <c r="C23" s="7"/>
      <c r="D23" s="39"/>
      <c r="E23" s="39"/>
      <c r="F23" s="39"/>
      <c r="G23" s="39"/>
      <c r="H23" s="39"/>
      <c r="I23" s="39"/>
      <c r="J23" s="4"/>
      <c r="K23" s="5"/>
      <c r="L23" s="5"/>
      <c r="M23" s="5"/>
      <c r="N23" s="5"/>
      <c r="O23" s="5"/>
      <c r="P23" s="5"/>
      <c r="Q23" s="14">
        <f t="shared" si="0"/>
        <v>0</v>
      </c>
    </row>
    <row r="24" spans="2:17" x14ac:dyDescent="0.25">
      <c r="B24" s="7">
        <f t="shared" si="1"/>
        <v>16</v>
      </c>
      <c r="C24" s="7"/>
      <c r="D24" s="39"/>
      <c r="E24" s="39"/>
      <c r="F24" s="39"/>
      <c r="G24" s="39"/>
      <c r="H24" s="39"/>
      <c r="I24" s="39"/>
      <c r="J24" s="4"/>
      <c r="K24" s="5"/>
      <c r="L24" s="5"/>
      <c r="M24" s="5"/>
      <c r="N24" s="5"/>
      <c r="O24" s="5"/>
      <c r="P24" s="5"/>
      <c r="Q24" s="14">
        <f t="shared" si="0"/>
        <v>0</v>
      </c>
    </row>
    <row r="25" spans="2:17" x14ac:dyDescent="0.25">
      <c r="B25" s="7">
        <f t="shared" si="1"/>
        <v>17</v>
      </c>
      <c r="C25" s="7"/>
      <c r="D25" s="39"/>
      <c r="E25" s="39"/>
      <c r="F25" s="39"/>
      <c r="G25" s="39"/>
      <c r="H25" s="39"/>
      <c r="I25" s="39"/>
      <c r="J25" s="4"/>
      <c r="K25" s="5"/>
      <c r="L25" s="5"/>
      <c r="M25" s="5"/>
      <c r="N25" s="5"/>
      <c r="O25" s="5"/>
      <c r="P25" s="5"/>
      <c r="Q25" s="14">
        <f t="shared" si="0"/>
        <v>0</v>
      </c>
    </row>
    <row r="26" spans="2:17" x14ac:dyDescent="0.25">
      <c r="B26" s="7">
        <f t="shared" si="1"/>
        <v>18</v>
      </c>
      <c r="C26" s="7"/>
      <c r="D26" s="39"/>
      <c r="E26" s="39"/>
      <c r="F26" s="39"/>
      <c r="G26" s="39"/>
      <c r="H26" s="39"/>
      <c r="I26" s="39"/>
      <c r="J26" s="4"/>
      <c r="K26" s="5"/>
      <c r="L26" s="5"/>
      <c r="M26" s="5"/>
      <c r="N26" s="5"/>
      <c r="O26" s="5"/>
      <c r="P26" s="5"/>
      <c r="Q26" s="14">
        <f t="shared" si="0"/>
        <v>0</v>
      </c>
    </row>
    <row r="27" spans="2:17" x14ac:dyDescent="0.25">
      <c r="B27" s="7">
        <f t="shared" si="1"/>
        <v>19</v>
      </c>
      <c r="C27" s="7"/>
      <c r="D27" s="39"/>
      <c r="E27" s="39"/>
      <c r="F27" s="39"/>
      <c r="G27" s="39"/>
      <c r="H27" s="39"/>
      <c r="I27" s="39"/>
      <c r="J27" s="19"/>
      <c r="K27" s="4"/>
      <c r="L27" s="4"/>
      <c r="M27" s="4"/>
      <c r="N27" s="4"/>
      <c r="O27" s="4"/>
      <c r="P27" s="4"/>
      <c r="Q27" s="14">
        <f t="shared" si="0"/>
        <v>0</v>
      </c>
    </row>
    <row r="28" spans="2:17" x14ac:dyDescent="0.25">
      <c r="B28" s="7">
        <f t="shared" si="1"/>
        <v>20</v>
      </c>
      <c r="C28" s="7"/>
      <c r="D28" s="39"/>
      <c r="E28" s="39"/>
      <c r="F28" s="39"/>
      <c r="G28" s="39"/>
      <c r="H28" s="39"/>
      <c r="I28" s="39"/>
      <c r="J28" s="19"/>
      <c r="K28" s="4"/>
      <c r="L28" s="4"/>
      <c r="M28" s="4"/>
      <c r="N28" s="4"/>
      <c r="O28" s="4"/>
      <c r="P28" s="4"/>
      <c r="Q28" s="14">
        <f t="shared" si="0"/>
        <v>0</v>
      </c>
    </row>
    <row r="29" spans="2:17" x14ac:dyDescent="0.25">
      <c r="B29" s="7">
        <f t="shared" si="1"/>
        <v>21</v>
      </c>
      <c r="C29" s="7"/>
      <c r="D29" s="39"/>
      <c r="E29" s="39"/>
      <c r="F29" s="39"/>
      <c r="G29" s="39"/>
      <c r="H29" s="39"/>
      <c r="I29" s="39"/>
      <c r="J29" s="19"/>
      <c r="K29" s="4"/>
      <c r="L29" s="4"/>
      <c r="M29" s="4"/>
      <c r="N29" s="4"/>
      <c r="O29" s="4"/>
      <c r="P29" s="4"/>
      <c r="Q29" s="14">
        <f t="shared" si="0"/>
        <v>0</v>
      </c>
    </row>
    <row r="30" spans="2:17" x14ac:dyDescent="0.25">
      <c r="B30" s="7">
        <f t="shared" si="1"/>
        <v>22</v>
      </c>
      <c r="C30" s="7"/>
      <c r="D30" s="39"/>
      <c r="E30" s="39"/>
      <c r="F30" s="39"/>
      <c r="G30" s="39"/>
      <c r="H30" s="39"/>
      <c r="I30" s="39"/>
      <c r="J30" s="19"/>
      <c r="K30" s="4"/>
      <c r="L30" s="4"/>
      <c r="M30" s="4"/>
      <c r="N30" s="4"/>
      <c r="O30" s="4"/>
      <c r="P30" s="4"/>
      <c r="Q30" s="14">
        <f t="shared" si="0"/>
        <v>0</v>
      </c>
    </row>
    <row r="31" spans="2:17" x14ac:dyDescent="0.25">
      <c r="B31" s="7">
        <f t="shared" si="1"/>
        <v>23</v>
      </c>
      <c r="C31" s="7"/>
      <c r="D31" s="39"/>
      <c r="E31" s="39"/>
      <c r="F31" s="39"/>
      <c r="G31" s="39"/>
      <c r="H31" s="39"/>
      <c r="I31" s="39"/>
      <c r="J31" s="19"/>
      <c r="K31" s="4"/>
      <c r="L31" s="4"/>
      <c r="M31" s="4"/>
      <c r="N31" s="4"/>
      <c r="O31" s="4"/>
      <c r="P31" s="4"/>
      <c r="Q31" s="14">
        <f t="shared" si="0"/>
        <v>0</v>
      </c>
    </row>
    <row r="32" spans="2:17" x14ac:dyDescent="0.25">
      <c r="B32" s="7">
        <f t="shared" si="1"/>
        <v>24</v>
      </c>
      <c r="C32" s="7"/>
      <c r="D32" s="39"/>
      <c r="E32" s="39"/>
      <c r="F32" s="39"/>
      <c r="G32" s="39"/>
      <c r="H32" s="39"/>
      <c r="I32" s="39"/>
      <c r="J32" s="19"/>
      <c r="K32" s="4"/>
      <c r="L32" s="4"/>
      <c r="M32" s="4"/>
      <c r="N32" s="4"/>
      <c r="O32" s="4"/>
      <c r="P32" s="4"/>
      <c r="Q32" s="14">
        <f t="shared" si="0"/>
        <v>0</v>
      </c>
    </row>
    <row r="33" spans="2:17" x14ac:dyDescent="0.25">
      <c r="B33" s="7">
        <f t="shared" si="1"/>
        <v>25</v>
      </c>
      <c r="C33" s="7"/>
      <c r="D33" s="39"/>
      <c r="E33" s="39"/>
      <c r="F33" s="39"/>
      <c r="G33" s="39"/>
      <c r="H33" s="39"/>
      <c r="I33" s="39"/>
      <c r="J33" s="19"/>
      <c r="K33" s="4"/>
      <c r="L33" s="4"/>
      <c r="M33" s="4"/>
      <c r="N33" s="4"/>
      <c r="O33" s="4"/>
      <c r="P33" s="4"/>
      <c r="Q33" s="14">
        <f t="shared" si="0"/>
        <v>0</v>
      </c>
    </row>
    <row r="34" spans="2:17" x14ac:dyDescent="0.25">
      <c r="B34" s="7">
        <f t="shared" si="1"/>
        <v>26</v>
      </c>
      <c r="C34" s="7"/>
      <c r="D34" s="39"/>
      <c r="E34" s="39"/>
      <c r="F34" s="39"/>
      <c r="G34" s="39"/>
      <c r="H34" s="39"/>
      <c r="I34" s="39"/>
      <c r="J34" s="19"/>
      <c r="K34" s="4"/>
      <c r="L34" s="4"/>
      <c r="M34" s="4"/>
      <c r="N34" s="4"/>
      <c r="O34" s="4"/>
      <c r="P34" s="4"/>
      <c r="Q34" s="14">
        <f t="shared" si="0"/>
        <v>0</v>
      </c>
    </row>
    <row r="35" spans="2:17" x14ac:dyDescent="0.25">
      <c r="B35" s="7">
        <f t="shared" si="1"/>
        <v>27</v>
      </c>
      <c r="C35" s="7"/>
      <c r="D35" s="39"/>
      <c r="E35" s="39"/>
      <c r="F35" s="39"/>
      <c r="G35" s="39"/>
      <c r="H35" s="39"/>
      <c r="I35" s="39"/>
      <c r="J35" s="19"/>
      <c r="K35" s="4"/>
      <c r="L35" s="4"/>
      <c r="M35" s="4"/>
      <c r="N35" s="4"/>
      <c r="O35" s="4"/>
      <c r="P35" s="4"/>
      <c r="Q35" s="14">
        <f t="shared" si="0"/>
        <v>0</v>
      </c>
    </row>
    <row r="36" spans="2:17" x14ac:dyDescent="0.25">
      <c r="B36" s="7">
        <f t="shared" si="1"/>
        <v>28</v>
      </c>
      <c r="C36" s="7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4">
        <f t="shared" si="0"/>
        <v>0</v>
      </c>
    </row>
    <row r="37" spans="2:17" x14ac:dyDescent="0.25">
      <c r="B37" s="7">
        <f t="shared" si="1"/>
        <v>29</v>
      </c>
      <c r="C37" s="7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4">
        <f t="shared" si="0"/>
        <v>0</v>
      </c>
    </row>
    <row r="38" spans="2:17" x14ac:dyDescent="0.25">
      <c r="B38" s="7">
        <f t="shared" si="1"/>
        <v>30</v>
      </c>
      <c r="C38" s="7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4">
        <f t="shared" si="0"/>
        <v>0</v>
      </c>
    </row>
    <row r="39" spans="2:17" x14ac:dyDescent="0.25">
      <c r="B39" s="7">
        <f t="shared" si="1"/>
        <v>31</v>
      </c>
      <c r="C39" s="7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14">
        <f t="shared" si="0"/>
        <v>0</v>
      </c>
    </row>
    <row r="40" spans="2:17" x14ac:dyDescent="0.25">
      <c r="B40" s="7">
        <f t="shared" si="1"/>
        <v>32</v>
      </c>
      <c r="C40" s="7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 x14ac:dyDescent="0.25">
      <c r="B41" s="7">
        <f t="shared" si="1"/>
        <v>33</v>
      </c>
      <c r="C41" s="7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 x14ac:dyDescent="0.25">
      <c r="B42" s="7">
        <f t="shared" si="1"/>
        <v>34</v>
      </c>
      <c r="C42" s="7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25">
      <c r="B43" s="7">
        <f t="shared" si="1"/>
        <v>35</v>
      </c>
      <c r="C43" s="7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39"/>
      <c r="E49" s="39"/>
      <c r="F49" s="39"/>
      <c r="G49" s="39"/>
      <c r="H49" s="39"/>
      <c r="I49" s="39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39"/>
      <c r="E50" s="39"/>
      <c r="F50" s="39"/>
      <c r="G50" s="39"/>
      <c r="H50" s="39"/>
      <c r="I50" s="39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39"/>
      <c r="E51" s="39"/>
      <c r="F51" s="39"/>
      <c r="G51" s="39"/>
      <c r="H51" s="39"/>
      <c r="I51" s="39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39"/>
      <c r="E52" s="39"/>
      <c r="F52" s="39"/>
      <c r="G52" s="39"/>
      <c r="H52" s="39"/>
      <c r="I52" s="39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22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8"/>
      <c r="D54" s="38"/>
      <c r="E54" s="10"/>
      <c r="H54" s="51" t="s">
        <v>19</v>
      </c>
      <c r="I54" s="51"/>
      <c r="J54" s="23">
        <f>COUNTIF(J9:J53,"&gt;=70")</f>
        <v>6</v>
      </c>
      <c r="K54" s="23">
        <f t="shared" ref="K54:P54" si="3">COUNTIF(K9:K53,"&gt;=70")</f>
        <v>3</v>
      </c>
      <c r="L54" s="23">
        <f t="shared" si="3"/>
        <v>4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8"/>
      <c r="D55" s="38"/>
      <c r="E55" s="11"/>
      <c r="H55" s="52" t="s">
        <v>20</v>
      </c>
      <c r="I55" s="52"/>
      <c r="J55" s="24">
        <f>COUNTIF(J9:J53,"&lt;70")</f>
        <v>0</v>
      </c>
      <c r="K55" s="24">
        <f t="shared" ref="K55:Q55" si="5">COUNTIF(K9:K53,"&lt;70")</f>
        <v>3</v>
      </c>
      <c r="L55" s="24">
        <f t="shared" si="5"/>
        <v>2</v>
      </c>
      <c r="M55" s="24">
        <f t="shared" si="5"/>
        <v>6</v>
      </c>
      <c r="N55" s="24">
        <f t="shared" si="5"/>
        <v>6</v>
      </c>
      <c r="O55" s="24">
        <f t="shared" si="5"/>
        <v>6</v>
      </c>
      <c r="P55" s="24">
        <f t="shared" si="5"/>
        <v>6</v>
      </c>
      <c r="Q55" s="24">
        <f t="shared" si="5"/>
        <v>45</v>
      </c>
    </row>
    <row r="56" spans="2:17" x14ac:dyDescent="0.25">
      <c r="C56" s="38"/>
      <c r="D56" s="38"/>
      <c r="E56" s="38"/>
      <c r="H56" s="52" t="s">
        <v>21</v>
      </c>
      <c r="I56" s="52"/>
      <c r="J56" s="24">
        <f>COUNT(J9:J53)</f>
        <v>6</v>
      </c>
      <c r="K56" s="24">
        <f t="shared" ref="K56:Q56" si="6">COUNT(K9:K53)</f>
        <v>6</v>
      </c>
      <c r="L56" s="24">
        <f t="shared" si="6"/>
        <v>6</v>
      </c>
      <c r="M56" s="24">
        <f t="shared" si="6"/>
        <v>6</v>
      </c>
      <c r="N56" s="24">
        <f t="shared" si="6"/>
        <v>6</v>
      </c>
      <c r="O56" s="24">
        <f t="shared" si="6"/>
        <v>6</v>
      </c>
      <c r="P56" s="24">
        <f t="shared" si="6"/>
        <v>6</v>
      </c>
      <c r="Q56" s="24">
        <f t="shared" si="6"/>
        <v>45</v>
      </c>
    </row>
    <row r="57" spans="2:17" x14ac:dyDescent="0.25">
      <c r="C57" s="38"/>
      <c r="D57" s="38"/>
      <c r="E57" s="10"/>
      <c r="F57" s="12"/>
      <c r="H57" s="53" t="s">
        <v>16</v>
      </c>
      <c r="I57" s="53"/>
      <c r="J57" s="25">
        <f>J54/J56</f>
        <v>1</v>
      </c>
      <c r="K57" s="26">
        <f t="shared" ref="K57:Q57" si="7">K54/K56</f>
        <v>0.5</v>
      </c>
      <c r="L57" s="26">
        <f t="shared" si="7"/>
        <v>0.66666666666666663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8"/>
      <c r="D58" s="38"/>
      <c r="E58" s="10"/>
      <c r="F58" s="12"/>
      <c r="H58" s="53" t="s">
        <v>17</v>
      </c>
      <c r="I58" s="53"/>
      <c r="J58" s="25">
        <f>J55/J56</f>
        <v>0</v>
      </c>
      <c r="K58" s="25">
        <f t="shared" ref="K58:Q58" si="8">K55/K56</f>
        <v>0.5</v>
      </c>
      <c r="L58" s="26">
        <f t="shared" si="8"/>
        <v>0.33333333333333331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8"/>
      <c r="D59" s="38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54" t="s">
        <v>245</v>
      </c>
      <c r="K61" s="54"/>
      <c r="L61" s="54"/>
      <c r="M61" s="54"/>
      <c r="N61" s="54"/>
      <c r="O61" s="54"/>
      <c r="P61" s="54"/>
    </row>
    <row r="62" spans="2:17" x14ac:dyDescent="0.25">
      <c r="J62" s="47" t="s">
        <v>18</v>
      </c>
      <c r="K62" s="47"/>
      <c r="L62" s="47"/>
      <c r="M62" s="47"/>
      <c r="N62" s="47"/>
      <c r="O62" s="47"/>
      <c r="P62" s="47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1"/>
  <sheetViews>
    <sheetView topLeftCell="A4" zoomScale="84" zoomScaleNormal="84" workbookViewId="0">
      <selection activeCell="L16" sqref="L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20"/>
      <c r="R3" s="20"/>
    </row>
    <row r="4" spans="2:18" x14ac:dyDescent="0.25">
      <c r="C4" t="s">
        <v>0</v>
      </c>
      <c r="D4" s="55" t="s">
        <v>27</v>
      </c>
      <c r="E4" s="55"/>
      <c r="F4" s="55"/>
      <c r="G4" s="55"/>
      <c r="I4" t="s">
        <v>1</v>
      </c>
      <c r="J4" s="44" t="s">
        <v>29</v>
      </c>
      <c r="K4" s="44"/>
      <c r="M4" t="s">
        <v>2</v>
      </c>
      <c r="N4" s="45">
        <v>45075</v>
      </c>
      <c r="O4" s="45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4" t="s">
        <v>25</v>
      </c>
      <c r="E6" s="44"/>
      <c r="F6" s="44"/>
      <c r="G6" s="44"/>
      <c r="I6" s="48" t="s">
        <v>22</v>
      </c>
      <c r="J6" s="48"/>
      <c r="K6" s="49" t="s">
        <v>26</v>
      </c>
      <c r="L6" s="49"/>
      <c r="M6" s="49"/>
      <c r="N6" s="49"/>
      <c r="O6" s="49"/>
      <c r="P6" s="4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142</v>
      </c>
      <c r="D9" s="39" t="s">
        <v>69</v>
      </c>
      <c r="E9" s="39"/>
      <c r="F9" s="39"/>
      <c r="G9" s="39"/>
      <c r="H9" s="39"/>
      <c r="I9" s="39"/>
      <c r="J9" s="19">
        <v>100</v>
      </c>
      <c r="K9" s="19">
        <v>80</v>
      </c>
      <c r="L9" s="19">
        <v>94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39.142857142857146</v>
      </c>
    </row>
    <row r="10" spans="2:18" x14ac:dyDescent="0.25">
      <c r="B10" s="18">
        <f>B9+1</f>
        <v>2</v>
      </c>
      <c r="C10" s="18" t="s">
        <v>143</v>
      </c>
      <c r="D10" s="39" t="s">
        <v>70</v>
      </c>
      <c r="E10" s="39"/>
      <c r="F10" s="39"/>
      <c r="G10" s="39"/>
      <c r="H10" s="39"/>
      <c r="I10" s="39"/>
      <c r="J10" s="19">
        <v>100</v>
      </c>
      <c r="K10" s="19">
        <v>80</v>
      </c>
      <c r="L10" s="19">
        <v>94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7" si="0">SUM(J10:P10)/7</f>
        <v>39.142857142857146</v>
      </c>
    </row>
    <row r="11" spans="2:18" x14ac:dyDescent="0.25">
      <c r="B11" s="36">
        <v>3</v>
      </c>
      <c r="C11" s="36" t="s">
        <v>257</v>
      </c>
      <c r="D11" s="56" t="s">
        <v>250</v>
      </c>
      <c r="E11" s="57"/>
      <c r="F11" s="57"/>
      <c r="G11" s="57"/>
      <c r="H11" s="57"/>
      <c r="I11" s="58"/>
      <c r="J11" s="37">
        <v>0</v>
      </c>
      <c r="K11" s="37">
        <v>0</v>
      </c>
      <c r="L11" s="37">
        <v>79</v>
      </c>
      <c r="M11" s="37"/>
      <c r="N11" s="37"/>
      <c r="O11" s="37"/>
      <c r="P11" s="37"/>
      <c r="Q11" s="14">
        <f t="shared" si="0"/>
        <v>11.285714285714286</v>
      </c>
    </row>
    <row r="12" spans="2:18" x14ac:dyDescent="0.25">
      <c r="B12" s="18">
        <v>4</v>
      </c>
      <c r="C12" s="18" t="s">
        <v>144</v>
      </c>
      <c r="D12" s="39" t="s">
        <v>71</v>
      </c>
      <c r="E12" s="39"/>
      <c r="F12" s="39"/>
      <c r="G12" s="39"/>
      <c r="H12" s="39"/>
      <c r="I12" s="39"/>
      <c r="J12" s="19">
        <v>75</v>
      </c>
      <c r="K12" s="19">
        <v>75</v>
      </c>
      <c r="L12" s="19">
        <v>94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34.857142857142854</v>
      </c>
    </row>
    <row r="13" spans="2:18" x14ac:dyDescent="0.25">
      <c r="B13" s="18">
        <v>5</v>
      </c>
      <c r="C13" s="18" t="s">
        <v>145</v>
      </c>
      <c r="D13" s="39" t="s">
        <v>72</v>
      </c>
      <c r="E13" s="39"/>
      <c r="F13" s="39"/>
      <c r="G13" s="39"/>
      <c r="H13" s="39"/>
      <c r="I13" s="39"/>
      <c r="J13" s="19">
        <v>92</v>
      </c>
      <c r="K13" s="19">
        <v>90</v>
      </c>
      <c r="L13" s="19">
        <v>94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39.428571428571431</v>
      </c>
    </row>
    <row r="14" spans="2:18" x14ac:dyDescent="0.25">
      <c r="B14" s="18">
        <v>6</v>
      </c>
      <c r="C14" s="18" t="s">
        <v>146</v>
      </c>
      <c r="D14" s="39" t="s">
        <v>73</v>
      </c>
      <c r="E14" s="39"/>
      <c r="F14" s="39"/>
      <c r="G14" s="39"/>
      <c r="H14" s="39"/>
      <c r="I14" s="39"/>
      <c r="J14" s="19">
        <v>100</v>
      </c>
      <c r="K14" s="19">
        <v>80</v>
      </c>
      <c r="L14" s="19">
        <v>94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39.142857142857146</v>
      </c>
    </row>
    <row r="15" spans="2:18" x14ac:dyDescent="0.25">
      <c r="B15" s="18">
        <f t="shared" ref="B15:B52" si="1">B14+1</f>
        <v>7</v>
      </c>
      <c r="C15" s="18" t="s">
        <v>147</v>
      </c>
      <c r="D15" s="39" t="s">
        <v>74</v>
      </c>
      <c r="E15" s="39"/>
      <c r="F15" s="39"/>
      <c r="G15" s="39"/>
      <c r="H15" s="39"/>
      <c r="I15" s="39"/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x14ac:dyDescent="0.25">
      <c r="B16" s="18">
        <f t="shared" si="1"/>
        <v>8</v>
      </c>
      <c r="C16" s="18" t="s">
        <v>148</v>
      </c>
      <c r="D16" s="39" t="s">
        <v>75</v>
      </c>
      <c r="E16" s="39"/>
      <c r="F16" s="39"/>
      <c r="G16" s="39"/>
      <c r="H16" s="39"/>
      <c r="I16" s="39"/>
      <c r="J16" s="19">
        <v>76</v>
      </c>
      <c r="K16" s="19">
        <v>0</v>
      </c>
      <c r="L16" s="19">
        <v>94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24.285714285714285</v>
      </c>
    </row>
    <row r="17" spans="2:17" x14ac:dyDescent="0.25">
      <c r="B17" s="18">
        <f t="shared" si="1"/>
        <v>9</v>
      </c>
      <c r="C17" s="18" t="s">
        <v>149</v>
      </c>
      <c r="D17" s="39" t="s">
        <v>76</v>
      </c>
      <c r="E17" s="39"/>
      <c r="F17" s="39"/>
      <c r="G17" s="39"/>
      <c r="H17" s="39"/>
      <c r="I17" s="39"/>
      <c r="J17" s="19">
        <v>85</v>
      </c>
      <c r="K17" s="19">
        <v>0</v>
      </c>
      <c r="L17" s="19">
        <v>90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25</v>
      </c>
    </row>
    <row r="18" spans="2:17" x14ac:dyDescent="0.25">
      <c r="B18" s="18">
        <f t="shared" si="1"/>
        <v>10</v>
      </c>
      <c r="C18" s="18" t="s">
        <v>150</v>
      </c>
      <c r="D18" s="39" t="s">
        <v>77</v>
      </c>
      <c r="E18" s="39"/>
      <c r="F18" s="39"/>
      <c r="G18" s="39"/>
      <c r="H18" s="39"/>
      <c r="I18" s="39"/>
      <c r="J18" s="19">
        <v>100</v>
      </c>
      <c r="K18" s="19">
        <v>75</v>
      </c>
      <c r="L18" s="19">
        <v>90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37.857142857142854</v>
      </c>
    </row>
    <row r="19" spans="2:17" x14ac:dyDescent="0.25">
      <c r="B19" s="18">
        <f t="shared" si="1"/>
        <v>11</v>
      </c>
      <c r="C19" s="18" t="s">
        <v>151</v>
      </c>
      <c r="D19" s="39" t="s">
        <v>78</v>
      </c>
      <c r="E19" s="39"/>
      <c r="F19" s="39"/>
      <c r="G19" s="39"/>
      <c r="H19" s="39"/>
      <c r="I19" s="39"/>
      <c r="J19" s="19">
        <v>75</v>
      </c>
      <c r="K19" s="19">
        <v>80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22.142857142857142</v>
      </c>
    </row>
    <row r="20" spans="2:17" x14ac:dyDescent="0.25">
      <c r="B20" s="18">
        <f t="shared" si="1"/>
        <v>12</v>
      </c>
      <c r="C20" s="18" t="s">
        <v>152</v>
      </c>
      <c r="D20" s="39" t="s">
        <v>79</v>
      </c>
      <c r="E20" s="39"/>
      <c r="F20" s="39"/>
      <c r="G20" s="39"/>
      <c r="H20" s="39"/>
      <c r="I20" s="39"/>
      <c r="J20" s="19">
        <v>100</v>
      </c>
      <c r="K20" s="19">
        <v>0</v>
      </c>
      <c r="L20" s="19">
        <v>94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27.714285714285715</v>
      </c>
    </row>
    <row r="21" spans="2:17" x14ac:dyDescent="0.25">
      <c r="B21" s="18">
        <v>13</v>
      </c>
      <c r="C21" s="18" t="s">
        <v>153</v>
      </c>
      <c r="D21" s="39" t="s">
        <v>80</v>
      </c>
      <c r="E21" s="39"/>
      <c r="F21" s="39"/>
      <c r="G21" s="39"/>
      <c r="H21" s="39"/>
      <c r="I21" s="39"/>
      <c r="J21" s="19">
        <v>85</v>
      </c>
      <c r="K21" s="19">
        <v>0</v>
      </c>
      <c r="L21" s="19">
        <v>95</v>
      </c>
      <c r="M21" s="19">
        <v>0</v>
      </c>
      <c r="N21" s="19">
        <v>0</v>
      </c>
      <c r="O21" s="19">
        <v>0</v>
      </c>
      <c r="P21" s="19">
        <v>0</v>
      </c>
      <c r="Q21" s="14">
        <f>SUM(J21:P21)/7</f>
        <v>25.714285714285715</v>
      </c>
    </row>
    <row r="22" spans="2:17" x14ac:dyDescent="0.25">
      <c r="B22" s="18">
        <f t="shared" si="1"/>
        <v>14</v>
      </c>
      <c r="C22" s="18" t="s">
        <v>154</v>
      </c>
      <c r="D22" s="39" t="s">
        <v>81</v>
      </c>
      <c r="E22" s="39"/>
      <c r="F22" s="39"/>
      <c r="G22" s="39"/>
      <c r="H22" s="39"/>
      <c r="I22" s="39"/>
      <c r="J22" s="19">
        <v>100</v>
      </c>
      <c r="K22" s="19">
        <v>0</v>
      </c>
      <c r="L22" s="19">
        <v>88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26.857142857142858</v>
      </c>
    </row>
    <row r="23" spans="2:17" x14ac:dyDescent="0.25">
      <c r="B23" s="18">
        <f t="shared" si="1"/>
        <v>15</v>
      </c>
      <c r="C23" s="18" t="s">
        <v>155</v>
      </c>
      <c r="D23" s="59" t="s">
        <v>82</v>
      </c>
      <c r="E23" s="60"/>
      <c r="F23" s="60"/>
      <c r="G23" s="60"/>
      <c r="H23" s="60"/>
      <c r="I23" s="61"/>
      <c r="J23" s="19">
        <v>75</v>
      </c>
      <c r="K23" s="19">
        <v>0</v>
      </c>
      <c r="L23" s="19">
        <v>88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23.285714285714285</v>
      </c>
    </row>
    <row r="24" spans="2:17" x14ac:dyDescent="0.25">
      <c r="B24" s="18">
        <f t="shared" si="1"/>
        <v>16</v>
      </c>
      <c r="C24" s="18" t="s">
        <v>156</v>
      </c>
      <c r="D24" s="62" t="s">
        <v>83</v>
      </c>
      <c r="E24" s="54"/>
      <c r="F24" s="54"/>
      <c r="G24" s="54"/>
      <c r="H24" s="54"/>
      <c r="I24" s="63"/>
      <c r="J24" s="19">
        <v>100</v>
      </c>
      <c r="K24" s="19">
        <v>76</v>
      </c>
      <c r="L24" s="19">
        <v>78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36.285714285714285</v>
      </c>
    </row>
    <row r="25" spans="2:17" x14ac:dyDescent="0.25">
      <c r="B25" s="18">
        <f t="shared" si="1"/>
        <v>17</v>
      </c>
      <c r="C25" s="18" t="s">
        <v>157</v>
      </c>
      <c r="D25" s="39" t="s">
        <v>84</v>
      </c>
      <c r="E25" s="39"/>
      <c r="F25" s="39"/>
      <c r="G25" s="39"/>
      <c r="H25" s="39"/>
      <c r="I25" s="39"/>
      <c r="J25" s="19">
        <v>90</v>
      </c>
      <c r="K25" s="19">
        <v>0</v>
      </c>
      <c r="L25" s="19">
        <v>88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25.428571428571427</v>
      </c>
    </row>
    <row r="26" spans="2:17" x14ac:dyDescent="0.25">
      <c r="B26" s="18">
        <f t="shared" si="1"/>
        <v>18</v>
      </c>
      <c r="C26" s="18" t="s">
        <v>158</v>
      </c>
      <c r="D26" s="39" t="s">
        <v>85</v>
      </c>
      <c r="E26" s="39"/>
      <c r="F26" s="39"/>
      <c r="G26" s="39"/>
      <c r="H26" s="39"/>
      <c r="I26" s="39"/>
      <c r="J26" s="19">
        <v>95</v>
      </c>
      <c r="K26" s="32">
        <v>80</v>
      </c>
      <c r="L26" s="32">
        <v>94</v>
      </c>
      <c r="M26" s="32">
        <v>0</v>
      </c>
      <c r="N26" s="32">
        <v>0</v>
      </c>
      <c r="O26" s="32">
        <v>0</v>
      </c>
      <c r="P26" s="32">
        <v>0</v>
      </c>
      <c r="Q26" s="14">
        <f t="shared" si="0"/>
        <v>38.428571428571431</v>
      </c>
    </row>
    <row r="27" spans="2:17" x14ac:dyDescent="0.25">
      <c r="B27" s="18">
        <f t="shared" si="1"/>
        <v>19</v>
      </c>
      <c r="C27" s="18" t="s">
        <v>159</v>
      </c>
      <c r="D27" s="39" t="s">
        <v>86</v>
      </c>
      <c r="E27" s="39"/>
      <c r="F27" s="39"/>
      <c r="G27" s="39"/>
      <c r="H27" s="39"/>
      <c r="I27" s="39"/>
      <c r="J27" s="19">
        <v>90</v>
      </c>
      <c r="K27" s="32">
        <v>80</v>
      </c>
      <c r="L27" s="32">
        <v>88</v>
      </c>
      <c r="M27" s="32">
        <v>0</v>
      </c>
      <c r="N27" s="32">
        <v>0</v>
      </c>
      <c r="O27" s="32">
        <v>0</v>
      </c>
      <c r="P27" s="32">
        <v>0</v>
      </c>
      <c r="Q27" s="14">
        <f t="shared" si="0"/>
        <v>36.857142857142854</v>
      </c>
    </row>
    <row r="28" spans="2:17" x14ac:dyDescent="0.25">
      <c r="B28" s="18">
        <f t="shared" si="1"/>
        <v>20</v>
      </c>
      <c r="C28" s="18" t="s">
        <v>160</v>
      </c>
      <c r="D28" s="39" t="s">
        <v>87</v>
      </c>
      <c r="E28" s="39"/>
      <c r="F28" s="39"/>
      <c r="G28" s="39"/>
      <c r="H28" s="39"/>
      <c r="I28" s="39"/>
      <c r="J28" s="19">
        <v>70</v>
      </c>
      <c r="K28" s="32">
        <v>0</v>
      </c>
      <c r="L28" s="32">
        <v>75</v>
      </c>
      <c r="M28" s="32">
        <v>0</v>
      </c>
      <c r="N28" s="32">
        <v>0</v>
      </c>
      <c r="O28" s="32">
        <v>0</v>
      </c>
      <c r="P28" s="32">
        <v>0</v>
      </c>
      <c r="Q28" s="14">
        <f t="shared" si="0"/>
        <v>20.714285714285715</v>
      </c>
    </row>
    <row r="29" spans="2:17" x14ac:dyDescent="0.25">
      <c r="B29" s="18">
        <f t="shared" si="1"/>
        <v>21</v>
      </c>
      <c r="C29" s="18"/>
      <c r="D29" s="39"/>
      <c r="E29" s="39"/>
      <c r="F29" s="39"/>
      <c r="G29" s="39"/>
      <c r="H29" s="39"/>
      <c r="I29" s="39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39"/>
      <c r="E30" s="39"/>
      <c r="F30" s="39"/>
      <c r="G30" s="39"/>
      <c r="H30" s="39"/>
      <c r="I30" s="39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39"/>
      <c r="E31" s="39"/>
      <c r="F31" s="39"/>
      <c r="G31" s="39"/>
      <c r="H31" s="39"/>
      <c r="I31" s="39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39"/>
      <c r="E32" s="39"/>
      <c r="F32" s="39"/>
      <c r="G32" s="39"/>
      <c r="H32" s="39"/>
      <c r="I32" s="39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39"/>
      <c r="E33" s="39"/>
      <c r="F33" s="39"/>
      <c r="G33" s="39"/>
      <c r="H33" s="39"/>
      <c r="I33" s="39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39"/>
      <c r="E34" s="39"/>
      <c r="F34" s="39"/>
      <c r="G34" s="39"/>
      <c r="H34" s="39"/>
      <c r="I34" s="39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39"/>
      <c r="E35" s="39"/>
      <c r="F35" s="39"/>
      <c r="G35" s="39"/>
      <c r="H35" s="39"/>
      <c r="I35" s="39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39"/>
      <c r="E36" s="39"/>
      <c r="F36" s="39"/>
      <c r="G36" s="39"/>
      <c r="H36" s="39"/>
      <c r="I36" s="39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39"/>
      <c r="E37" s="39"/>
      <c r="F37" s="39"/>
      <c r="G37" s="39"/>
      <c r="H37" s="39"/>
      <c r="I37" s="39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39"/>
      <c r="E38" s="39"/>
      <c r="F38" s="39"/>
      <c r="G38" s="39"/>
      <c r="H38" s="39"/>
      <c r="I38" s="39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39"/>
      <c r="E39" s="39"/>
      <c r="F39" s="39"/>
      <c r="G39" s="39"/>
      <c r="H39" s="39"/>
      <c r="I39" s="39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39"/>
      <c r="E40" s="39"/>
      <c r="F40" s="39"/>
      <c r="G40" s="39"/>
      <c r="H40" s="39"/>
      <c r="I40" s="39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39"/>
      <c r="E41" s="39"/>
      <c r="F41" s="39"/>
      <c r="G41" s="39"/>
      <c r="H41" s="39"/>
      <c r="I41" s="3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39"/>
      <c r="E42" s="39"/>
      <c r="F42" s="39"/>
      <c r="G42" s="39"/>
      <c r="H42" s="39"/>
      <c r="I42" s="3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39"/>
      <c r="E43" s="39"/>
      <c r="F43" s="39"/>
      <c r="G43" s="39"/>
      <c r="H43" s="39"/>
      <c r="I43" s="3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9"/>
      <c r="D44" s="39"/>
      <c r="E44" s="39"/>
      <c r="F44" s="39"/>
      <c r="G44" s="39"/>
      <c r="H44" s="39"/>
      <c r="I44" s="3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39"/>
      <c r="E45" s="39"/>
      <c r="F45" s="39"/>
      <c r="G45" s="39"/>
      <c r="H45" s="39"/>
      <c r="I45" s="3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39"/>
      <c r="E46" s="39"/>
      <c r="F46" s="39"/>
      <c r="G46" s="39"/>
      <c r="H46" s="39"/>
      <c r="I46" s="3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39"/>
      <c r="E47" s="39"/>
      <c r="F47" s="39"/>
      <c r="G47" s="39"/>
      <c r="H47" s="39"/>
      <c r="I47" s="3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39"/>
      <c r="E48" s="39"/>
      <c r="F48" s="39"/>
      <c r="G48" s="39"/>
      <c r="H48" s="39"/>
      <c r="I48" s="39"/>
      <c r="J48" s="19"/>
      <c r="K48" s="19"/>
      <c r="L48" s="19"/>
      <c r="M48" s="19"/>
      <c r="N48" s="19"/>
      <c r="O48" s="19"/>
      <c r="P48" s="19"/>
      <c r="Q48" s="14">
        <f t="shared" ref="Q48:Q52" si="2">SUM(J48:P48)/7</f>
        <v>0</v>
      </c>
    </row>
    <row r="49" spans="2:17" x14ac:dyDescent="0.25">
      <c r="B49" s="18">
        <f t="shared" si="1"/>
        <v>41</v>
      </c>
      <c r="C49" s="9"/>
      <c r="D49" s="39"/>
      <c r="E49" s="39"/>
      <c r="F49" s="39"/>
      <c r="G49" s="39"/>
      <c r="H49" s="39"/>
      <c r="I49" s="39"/>
      <c r="J49" s="19"/>
      <c r="K49" s="19"/>
      <c r="L49" s="19"/>
      <c r="M49" s="19"/>
      <c r="N49" s="19"/>
      <c r="O49" s="19"/>
      <c r="P49" s="19"/>
      <c r="Q49" s="14">
        <f t="shared" si="2"/>
        <v>0</v>
      </c>
    </row>
    <row r="50" spans="2:17" x14ac:dyDescent="0.25">
      <c r="B50" s="18">
        <f t="shared" si="1"/>
        <v>42</v>
      </c>
      <c r="C50" s="9"/>
      <c r="D50" s="39"/>
      <c r="E50" s="39"/>
      <c r="F50" s="39"/>
      <c r="G50" s="39"/>
      <c r="H50" s="39"/>
      <c r="I50" s="3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39"/>
      <c r="E51" s="39"/>
      <c r="F51" s="39"/>
      <c r="G51" s="39"/>
      <c r="H51" s="39"/>
      <c r="I51" s="3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22"/>
      <c r="D52" s="40"/>
      <c r="E52" s="41"/>
      <c r="F52" s="41"/>
      <c r="G52" s="41"/>
      <c r="H52" s="41"/>
      <c r="I52" s="42"/>
      <c r="J52" s="3"/>
      <c r="K52" s="3"/>
      <c r="L52" s="3"/>
      <c r="M52" s="3"/>
      <c r="N52" s="3"/>
      <c r="O52" s="3"/>
      <c r="P52" s="3"/>
      <c r="Q52" s="14">
        <f t="shared" si="2"/>
        <v>0</v>
      </c>
    </row>
    <row r="53" spans="2:17" x14ac:dyDescent="0.25">
      <c r="C53" s="38"/>
      <c r="D53" s="38"/>
      <c r="E53" s="17"/>
      <c r="H53" s="51" t="s">
        <v>19</v>
      </c>
      <c r="I53" s="51"/>
      <c r="J53" s="23">
        <f t="shared" ref="J53:P53" si="3">COUNTIF(J9:J52,"&gt;=70")</f>
        <v>18</v>
      </c>
      <c r="K53" s="23">
        <f t="shared" si="3"/>
        <v>10</v>
      </c>
      <c r="L53" s="23">
        <f t="shared" si="3"/>
        <v>18</v>
      </c>
      <c r="M53" s="23">
        <f t="shared" si="3"/>
        <v>0</v>
      </c>
      <c r="N53" s="23">
        <f t="shared" si="3"/>
        <v>0</v>
      </c>
      <c r="O53" s="23">
        <f t="shared" si="3"/>
        <v>0</v>
      </c>
      <c r="P53" s="23">
        <f t="shared" si="3"/>
        <v>0</v>
      </c>
      <c r="Q53" s="27">
        <f>COUNTIF(Q9:Q47,"&gt;=70")</f>
        <v>0</v>
      </c>
    </row>
    <row r="54" spans="2:17" x14ac:dyDescent="0.25">
      <c r="C54" s="38"/>
      <c r="D54" s="38"/>
      <c r="E54" s="21"/>
      <c r="H54" s="52" t="s">
        <v>20</v>
      </c>
      <c r="I54" s="52"/>
      <c r="J54" s="24">
        <f t="shared" ref="J54:Q54" si="4">COUNTIF(J9:J52,"&lt;70")</f>
        <v>2</v>
      </c>
      <c r="K54" s="24">
        <f t="shared" si="4"/>
        <v>10</v>
      </c>
      <c r="L54" s="24">
        <f t="shared" si="4"/>
        <v>2</v>
      </c>
      <c r="M54" s="24">
        <f t="shared" si="4"/>
        <v>19</v>
      </c>
      <c r="N54" s="24">
        <f t="shared" si="4"/>
        <v>19</v>
      </c>
      <c r="O54" s="24">
        <f t="shared" si="4"/>
        <v>19</v>
      </c>
      <c r="P54" s="24">
        <f t="shared" si="4"/>
        <v>19</v>
      </c>
      <c r="Q54" s="24">
        <f t="shared" si="4"/>
        <v>44</v>
      </c>
    </row>
    <row r="55" spans="2:17" x14ac:dyDescent="0.25">
      <c r="C55" s="38"/>
      <c r="D55" s="38"/>
      <c r="E55" s="38"/>
      <c r="H55" s="52" t="s">
        <v>21</v>
      </c>
      <c r="I55" s="52"/>
      <c r="J55" s="24">
        <f t="shared" ref="J55:Q55" si="5">COUNT(J9:J52)</f>
        <v>20</v>
      </c>
      <c r="K55" s="24">
        <f t="shared" si="5"/>
        <v>20</v>
      </c>
      <c r="L55" s="24">
        <f t="shared" si="5"/>
        <v>20</v>
      </c>
      <c r="M55" s="24">
        <f t="shared" si="5"/>
        <v>19</v>
      </c>
      <c r="N55" s="24">
        <f t="shared" si="5"/>
        <v>19</v>
      </c>
      <c r="O55" s="24">
        <f t="shared" si="5"/>
        <v>19</v>
      </c>
      <c r="P55" s="24">
        <f t="shared" si="5"/>
        <v>19</v>
      </c>
      <c r="Q55" s="24">
        <f t="shared" si="5"/>
        <v>44</v>
      </c>
    </row>
    <row r="56" spans="2:17" x14ac:dyDescent="0.25">
      <c r="C56" s="38"/>
      <c r="D56" s="38"/>
      <c r="E56" s="17"/>
      <c r="F56" s="12"/>
      <c r="H56" s="53" t="s">
        <v>16</v>
      </c>
      <c r="I56" s="53"/>
      <c r="J56" s="25">
        <f>J53/J55</f>
        <v>0.9</v>
      </c>
      <c r="K56" s="26">
        <f t="shared" ref="K56:Q56" si="6">K53/K55</f>
        <v>0.5</v>
      </c>
      <c r="L56" s="26">
        <f t="shared" si="6"/>
        <v>0.9</v>
      </c>
      <c r="M56" s="26">
        <f t="shared" si="6"/>
        <v>0</v>
      </c>
      <c r="N56" s="26">
        <f t="shared" si="6"/>
        <v>0</v>
      </c>
      <c r="O56" s="26">
        <f t="shared" si="6"/>
        <v>0</v>
      </c>
      <c r="P56" s="26">
        <f t="shared" si="6"/>
        <v>0</v>
      </c>
      <c r="Q56" s="26">
        <f t="shared" si="6"/>
        <v>0</v>
      </c>
    </row>
    <row r="57" spans="2:17" x14ac:dyDescent="0.25">
      <c r="C57" s="38"/>
      <c r="D57" s="38"/>
      <c r="E57" s="17"/>
      <c r="F57" s="12"/>
      <c r="H57" s="53" t="s">
        <v>17</v>
      </c>
      <c r="I57" s="53"/>
      <c r="J57" s="25">
        <f>J54/J55</f>
        <v>0.1</v>
      </c>
      <c r="K57" s="25">
        <f t="shared" ref="K57:Q57" si="7">K54/K55</f>
        <v>0.5</v>
      </c>
      <c r="L57" s="26">
        <f t="shared" si="7"/>
        <v>0.1</v>
      </c>
      <c r="M57" s="26">
        <f t="shared" si="7"/>
        <v>1</v>
      </c>
      <c r="N57" s="26">
        <f t="shared" si="7"/>
        <v>1</v>
      </c>
      <c r="O57" s="26">
        <f t="shared" si="7"/>
        <v>1</v>
      </c>
      <c r="P57" s="26">
        <f t="shared" si="7"/>
        <v>1</v>
      </c>
      <c r="Q57" s="26">
        <f t="shared" si="7"/>
        <v>1</v>
      </c>
    </row>
    <row r="58" spans="2:17" x14ac:dyDescent="0.25">
      <c r="C58" s="38"/>
      <c r="D58" s="38"/>
      <c r="E58" s="21"/>
      <c r="F58" s="12"/>
    </row>
    <row r="59" spans="2:17" x14ac:dyDescent="0.25">
      <c r="C59" s="17"/>
      <c r="D59" s="17"/>
      <c r="E59" s="21"/>
      <c r="F59" s="12"/>
    </row>
    <row r="60" spans="2:17" x14ac:dyDescent="0.25">
      <c r="J60" s="54" t="s">
        <v>245</v>
      </c>
      <c r="K60" s="54"/>
      <c r="L60" s="54"/>
      <c r="M60" s="54"/>
      <c r="N60" s="54"/>
      <c r="O60" s="54"/>
      <c r="P60" s="54"/>
    </row>
    <row r="61" spans="2:17" x14ac:dyDescent="0.25">
      <c r="J61" s="47" t="s">
        <v>18</v>
      </c>
      <c r="K61" s="47"/>
      <c r="L61" s="47"/>
      <c r="M61" s="47"/>
      <c r="N61" s="47"/>
      <c r="O61" s="47"/>
      <c r="P61" s="47"/>
    </row>
  </sheetData>
  <mergeCells count="66">
    <mergeCell ref="D10:I10"/>
    <mergeCell ref="D12:I12"/>
    <mergeCell ref="D13:I13"/>
    <mergeCell ref="D22:I22"/>
    <mergeCell ref="D19:I19"/>
    <mergeCell ref="D14:I14"/>
    <mergeCell ref="D15:I15"/>
    <mergeCell ref="D16:I16"/>
    <mergeCell ref="D17:I17"/>
    <mergeCell ref="D18:I18"/>
    <mergeCell ref="D20:I20"/>
    <mergeCell ref="D21:I21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23:I23"/>
    <mergeCell ref="D24:I24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43:I43"/>
    <mergeCell ref="D44:I44"/>
    <mergeCell ref="D45:I45"/>
    <mergeCell ref="D41:I41"/>
    <mergeCell ref="D42:I42"/>
    <mergeCell ref="J61:P61"/>
    <mergeCell ref="C54:D54"/>
    <mergeCell ref="H54:I54"/>
    <mergeCell ref="C55:E55"/>
    <mergeCell ref="H55:I55"/>
    <mergeCell ref="C56:D56"/>
    <mergeCell ref="H56:I56"/>
    <mergeCell ref="C58:D58"/>
    <mergeCell ref="J60:P60"/>
    <mergeCell ref="D46:I46"/>
    <mergeCell ref="D47:I47"/>
    <mergeCell ref="D11:I11"/>
    <mergeCell ref="C57:D57"/>
    <mergeCell ref="H57:I57"/>
    <mergeCell ref="D49:I49"/>
    <mergeCell ref="D50:I50"/>
    <mergeCell ref="D51:I51"/>
    <mergeCell ref="D52:I52"/>
    <mergeCell ref="C53:D53"/>
    <mergeCell ref="H53:I53"/>
    <mergeCell ref="D48:I48"/>
    <mergeCell ref="D37:I37"/>
    <mergeCell ref="D38:I38"/>
    <mergeCell ref="D39:I39"/>
    <mergeCell ref="D40:I4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84" zoomScaleNormal="84" workbookViewId="0">
      <selection activeCell="K19" sqref="K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20"/>
      <c r="R3" s="20"/>
    </row>
    <row r="4" spans="2:18" x14ac:dyDescent="0.25">
      <c r="C4" t="s">
        <v>0</v>
      </c>
      <c r="D4" s="55" t="s">
        <v>27</v>
      </c>
      <c r="E4" s="55"/>
      <c r="F4" s="55"/>
      <c r="G4" s="55"/>
      <c r="I4" t="s">
        <v>1</v>
      </c>
      <c r="J4" s="44" t="s">
        <v>28</v>
      </c>
      <c r="K4" s="44"/>
      <c r="M4" t="s">
        <v>2</v>
      </c>
      <c r="N4" s="45">
        <v>45075</v>
      </c>
      <c r="O4" s="45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4" t="s">
        <v>25</v>
      </c>
      <c r="E6" s="44"/>
      <c r="F6" s="44"/>
      <c r="G6" s="44"/>
      <c r="I6" s="48" t="s">
        <v>22</v>
      </c>
      <c r="J6" s="48"/>
      <c r="K6" s="49" t="s">
        <v>26</v>
      </c>
      <c r="L6" s="49"/>
      <c r="M6" s="49"/>
      <c r="N6" s="49"/>
      <c r="O6" s="49"/>
      <c r="P6" s="4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170</v>
      </c>
      <c r="D9" s="39" t="s">
        <v>88</v>
      </c>
      <c r="E9" s="39"/>
      <c r="F9" s="39"/>
      <c r="G9" s="39"/>
      <c r="H9" s="39"/>
      <c r="I9" s="39"/>
      <c r="J9" s="19">
        <v>100</v>
      </c>
      <c r="K9" s="19">
        <v>0</v>
      </c>
      <c r="L9" s="19">
        <v>74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24.857142857142858</v>
      </c>
    </row>
    <row r="10" spans="2:18" x14ac:dyDescent="0.25">
      <c r="B10" s="18">
        <f>B9+1</f>
        <v>2</v>
      </c>
      <c r="C10" s="18" t="s">
        <v>161</v>
      </c>
      <c r="D10" s="39" t="s">
        <v>89</v>
      </c>
      <c r="E10" s="39"/>
      <c r="F10" s="39"/>
      <c r="G10" s="39"/>
      <c r="H10" s="39"/>
      <c r="I10" s="39"/>
      <c r="J10" s="19">
        <v>0</v>
      </c>
      <c r="K10" s="19">
        <v>85</v>
      </c>
      <c r="L10" s="19">
        <v>80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23.571428571428573</v>
      </c>
    </row>
    <row r="11" spans="2:18" x14ac:dyDescent="0.25">
      <c r="B11" s="18">
        <f t="shared" ref="B11:B53" si="1">B10+1</f>
        <v>3</v>
      </c>
      <c r="C11" s="18" t="s">
        <v>162</v>
      </c>
      <c r="D11" s="39" t="s">
        <v>90</v>
      </c>
      <c r="E11" s="39"/>
      <c r="F11" s="39"/>
      <c r="G11" s="39"/>
      <c r="H11" s="39"/>
      <c r="I11" s="39"/>
      <c r="J11" s="19">
        <v>0</v>
      </c>
      <c r="K11" s="19">
        <v>70</v>
      </c>
      <c r="L11" s="19">
        <v>70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20</v>
      </c>
    </row>
    <row r="12" spans="2:18" x14ac:dyDescent="0.25">
      <c r="B12" s="18">
        <f t="shared" si="1"/>
        <v>4</v>
      </c>
      <c r="C12" s="18" t="s">
        <v>163</v>
      </c>
      <c r="D12" s="39" t="s">
        <v>91</v>
      </c>
      <c r="E12" s="39"/>
      <c r="F12" s="39"/>
      <c r="G12" s="39"/>
      <c r="H12" s="39"/>
      <c r="I12" s="39"/>
      <c r="J12" s="19">
        <v>98</v>
      </c>
      <c r="K12" s="19">
        <v>85</v>
      </c>
      <c r="L12" s="19">
        <v>98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40.142857142857146</v>
      </c>
    </row>
    <row r="13" spans="2:18" x14ac:dyDescent="0.25">
      <c r="B13" s="18">
        <f t="shared" si="1"/>
        <v>5</v>
      </c>
      <c r="C13" s="18" t="s">
        <v>164</v>
      </c>
      <c r="D13" s="39" t="s">
        <v>92</v>
      </c>
      <c r="E13" s="39"/>
      <c r="F13" s="39"/>
      <c r="G13" s="39"/>
      <c r="H13" s="39"/>
      <c r="I13" s="39"/>
      <c r="J13" s="19">
        <v>95</v>
      </c>
      <c r="K13" s="19">
        <v>85</v>
      </c>
      <c r="L13" s="19">
        <v>70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35.714285714285715</v>
      </c>
    </row>
    <row r="14" spans="2:18" x14ac:dyDescent="0.25">
      <c r="B14" s="18">
        <f t="shared" si="1"/>
        <v>6</v>
      </c>
      <c r="C14" s="18" t="s">
        <v>152</v>
      </c>
      <c r="D14" s="39" t="s">
        <v>93</v>
      </c>
      <c r="E14" s="39"/>
      <c r="F14" s="39"/>
      <c r="G14" s="39"/>
      <c r="H14" s="39"/>
      <c r="I14" s="39"/>
      <c r="J14" s="19">
        <v>100</v>
      </c>
      <c r="K14" s="19">
        <v>90</v>
      </c>
      <c r="L14" s="19">
        <v>98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41.142857142857146</v>
      </c>
    </row>
    <row r="15" spans="2:18" x14ac:dyDescent="0.25">
      <c r="B15" s="18">
        <f t="shared" si="1"/>
        <v>7</v>
      </c>
      <c r="C15" s="18" t="s">
        <v>165</v>
      </c>
      <c r="D15" s="39" t="s">
        <v>94</v>
      </c>
      <c r="E15" s="39"/>
      <c r="F15" s="39"/>
      <c r="G15" s="39"/>
      <c r="H15" s="39"/>
      <c r="I15" s="39"/>
      <c r="J15" s="19">
        <v>90</v>
      </c>
      <c r="K15" s="19">
        <v>0</v>
      </c>
      <c r="L15" s="19">
        <v>70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22.857142857142858</v>
      </c>
    </row>
    <row r="16" spans="2:18" x14ac:dyDescent="0.25">
      <c r="B16" s="18">
        <f t="shared" si="1"/>
        <v>8</v>
      </c>
      <c r="C16" s="18" t="s">
        <v>166</v>
      </c>
      <c r="D16" s="39" t="s">
        <v>95</v>
      </c>
      <c r="E16" s="39"/>
      <c r="F16" s="39"/>
      <c r="G16" s="39"/>
      <c r="H16" s="39"/>
      <c r="I16" s="39"/>
      <c r="J16" s="19">
        <v>100</v>
      </c>
      <c r="K16" s="19">
        <v>0</v>
      </c>
      <c r="L16" s="19">
        <v>70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24.285714285714285</v>
      </c>
    </row>
    <row r="17" spans="2:17" x14ac:dyDescent="0.25">
      <c r="B17" s="18">
        <f t="shared" si="1"/>
        <v>9</v>
      </c>
      <c r="C17" s="18" t="s">
        <v>167</v>
      </c>
      <c r="D17" s="39" t="s">
        <v>96</v>
      </c>
      <c r="E17" s="39"/>
      <c r="F17" s="39"/>
      <c r="G17" s="39"/>
      <c r="H17" s="39"/>
      <c r="I17" s="39"/>
      <c r="J17" s="19">
        <v>94</v>
      </c>
      <c r="K17" s="19">
        <v>70</v>
      </c>
      <c r="L17" s="19">
        <v>98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37.428571428571431</v>
      </c>
    </row>
    <row r="18" spans="2:17" x14ac:dyDescent="0.25">
      <c r="B18" s="18">
        <f t="shared" si="1"/>
        <v>10</v>
      </c>
      <c r="C18" s="18" t="s">
        <v>168</v>
      </c>
      <c r="D18" s="39" t="s">
        <v>97</v>
      </c>
      <c r="E18" s="39"/>
      <c r="F18" s="39"/>
      <c r="G18" s="39"/>
      <c r="H18" s="39"/>
      <c r="I18" s="39"/>
      <c r="J18" s="19">
        <v>0</v>
      </c>
      <c r="K18" s="19">
        <v>70</v>
      </c>
      <c r="L18" s="19">
        <v>70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20</v>
      </c>
    </row>
    <row r="19" spans="2:17" x14ac:dyDescent="0.25">
      <c r="B19" s="18">
        <f t="shared" si="1"/>
        <v>11</v>
      </c>
      <c r="C19" s="18" t="s">
        <v>169</v>
      </c>
      <c r="D19" s="39" t="s">
        <v>98</v>
      </c>
      <c r="E19" s="39"/>
      <c r="F19" s="39"/>
      <c r="G19" s="39"/>
      <c r="H19" s="39"/>
      <c r="I19" s="39"/>
      <c r="J19" s="19">
        <v>95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13.571428571428571</v>
      </c>
    </row>
    <row r="20" spans="2:17" x14ac:dyDescent="0.25">
      <c r="B20" s="18">
        <f t="shared" si="1"/>
        <v>12</v>
      </c>
      <c r="C20" s="18"/>
      <c r="D20" s="39"/>
      <c r="E20" s="39"/>
      <c r="F20" s="39"/>
      <c r="G20" s="39"/>
      <c r="H20" s="39"/>
      <c r="I20" s="39"/>
      <c r="J20" s="19"/>
      <c r="K20" s="19"/>
      <c r="L20" s="19"/>
      <c r="M20" s="19"/>
      <c r="N20" s="19"/>
      <c r="O20" s="19"/>
      <c r="P20" s="19"/>
      <c r="Q20" s="14">
        <f t="shared" si="0"/>
        <v>0</v>
      </c>
    </row>
    <row r="21" spans="2:17" x14ac:dyDescent="0.25">
      <c r="B21" s="18">
        <f t="shared" si="1"/>
        <v>13</v>
      </c>
      <c r="C21" s="18"/>
      <c r="D21" s="39"/>
      <c r="E21" s="39"/>
      <c r="F21" s="39"/>
      <c r="G21" s="39"/>
      <c r="H21" s="39"/>
      <c r="I21" s="39"/>
      <c r="J21" s="19"/>
      <c r="K21" s="19"/>
      <c r="L21" s="19"/>
      <c r="M21" s="19"/>
      <c r="N21" s="19"/>
      <c r="O21" s="19"/>
      <c r="P21" s="19"/>
      <c r="Q21" s="14">
        <f t="shared" si="0"/>
        <v>0</v>
      </c>
    </row>
    <row r="22" spans="2:17" x14ac:dyDescent="0.25">
      <c r="B22" s="18">
        <f t="shared" si="1"/>
        <v>14</v>
      </c>
      <c r="C22" s="18"/>
      <c r="D22" s="39"/>
      <c r="E22" s="39"/>
      <c r="F22" s="39"/>
      <c r="G22" s="39"/>
      <c r="H22" s="39"/>
      <c r="I22" s="39"/>
      <c r="J22" s="19"/>
      <c r="K22" s="19"/>
      <c r="L22" s="19"/>
      <c r="M22" s="19"/>
      <c r="N22" s="19"/>
      <c r="O22" s="19"/>
      <c r="P22" s="19"/>
      <c r="Q22" s="14">
        <f t="shared" si="0"/>
        <v>0</v>
      </c>
    </row>
    <row r="23" spans="2:17" x14ac:dyDescent="0.25">
      <c r="B23" s="18">
        <f t="shared" si="1"/>
        <v>15</v>
      </c>
      <c r="C23" s="18"/>
      <c r="D23" s="39"/>
      <c r="E23" s="39"/>
      <c r="F23" s="39"/>
      <c r="G23" s="39"/>
      <c r="H23" s="39"/>
      <c r="I23" s="39"/>
      <c r="J23" s="19"/>
      <c r="K23" s="19"/>
      <c r="L23" s="19"/>
      <c r="M23" s="19"/>
      <c r="N23" s="19"/>
      <c r="O23" s="19"/>
      <c r="P23" s="19"/>
      <c r="Q23" s="14">
        <f t="shared" si="0"/>
        <v>0</v>
      </c>
    </row>
    <row r="24" spans="2:17" x14ac:dyDescent="0.25">
      <c r="B24" s="18">
        <f t="shared" si="1"/>
        <v>16</v>
      </c>
      <c r="C24" s="18"/>
      <c r="D24" s="39"/>
      <c r="E24" s="39"/>
      <c r="F24" s="39"/>
      <c r="G24" s="39"/>
      <c r="H24" s="39"/>
      <c r="I24" s="39"/>
      <c r="J24" s="19"/>
      <c r="K24" s="19"/>
      <c r="L24" s="19"/>
      <c r="M24" s="19"/>
      <c r="N24" s="19"/>
      <c r="O24" s="19"/>
      <c r="P24" s="19"/>
      <c r="Q24" s="14">
        <f t="shared" si="0"/>
        <v>0</v>
      </c>
    </row>
    <row r="25" spans="2:17" x14ac:dyDescent="0.25">
      <c r="B25" s="18">
        <f t="shared" si="1"/>
        <v>17</v>
      </c>
      <c r="C25" s="18"/>
      <c r="D25" s="39"/>
      <c r="E25" s="39"/>
      <c r="F25" s="39"/>
      <c r="G25" s="39"/>
      <c r="H25" s="39"/>
      <c r="I25" s="39"/>
      <c r="J25" s="19"/>
      <c r="K25" s="19"/>
      <c r="L25" s="19"/>
      <c r="M25" s="19"/>
      <c r="N25" s="19"/>
      <c r="O25" s="19"/>
      <c r="P25" s="19"/>
      <c r="Q25" s="14">
        <f t="shared" si="0"/>
        <v>0</v>
      </c>
    </row>
    <row r="26" spans="2:17" x14ac:dyDescent="0.25">
      <c r="B26" s="18">
        <f t="shared" si="1"/>
        <v>18</v>
      </c>
      <c r="C26" s="18"/>
      <c r="D26" s="39"/>
      <c r="E26" s="39"/>
      <c r="F26" s="39"/>
      <c r="G26" s="39"/>
      <c r="H26" s="39"/>
      <c r="I26" s="39"/>
      <c r="J26" s="19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25">
      <c r="B27" s="18">
        <f t="shared" si="1"/>
        <v>19</v>
      </c>
      <c r="C27" s="18"/>
      <c r="D27" s="39"/>
      <c r="E27" s="39"/>
      <c r="F27" s="39"/>
      <c r="G27" s="39"/>
      <c r="H27" s="39"/>
      <c r="I27" s="39"/>
      <c r="J27" s="19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25">
      <c r="B28" s="18">
        <f t="shared" si="1"/>
        <v>20</v>
      </c>
      <c r="C28" s="18"/>
      <c r="D28" s="39"/>
      <c r="E28" s="39"/>
      <c r="F28" s="39"/>
      <c r="G28" s="39"/>
      <c r="H28" s="39"/>
      <c r="I28" s="39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39"/>
      <c r="E29" s="39"/>
      <c r="F29" s="39"/>
      <c r="G29" s="39"/>
      <c r="H29" s="39"/>
      <c r="I29" s="39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39"/>
      <c r="E30" s="39"/>
      <c r="F30" s="39"/>
      <c r="G30" s="39"/>
      <c r="H30" s="39"/>
      <c r="I30" s="39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39"/>
      <c r="E31" s="39"/>
      <c r="F31" s="39"/>
      <c r="G31" s="39"/>
      <c r="H31" s="39"/>
      <c r="I31" s="39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39"/>
      <c r="E32" s="39"/>
      <c r="F32" s="39"/>
      <c r="G32" s="39"/>
      <c r="H32" s="39"/>
      <c r="I32" s="39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39"/>
      <c r="E33" s="39"/>
      <c r="F33" s="39"/>
      <c r="G33" s="39"/>
      <c r="H33" s="39"/>
      <c r="I33" s="39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39"/>
      <c r="E34" s="39"/>
      <c r="F34" s="39"/>
      <c r="G34" s="39"/>
      <c r="H34" s="39"/>
      <c r="I34" s="39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39"/>
      <c r="E35" s="39"/>
      <c r="F35" s="39"/>
      <c r="G35" s="39"/>
      <c r="H35" s="39"/>
      <c r="I35" s="39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39"/>
      <c r="E36" s="39"/>
      <c r="F36" s="39"/>
      <c r="G36" s="39"/>
      <c r="H36" s="39"/>
      <c r="I36" s="39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39"/>
      <c r="E37" s="39"/>
      <c r="F37" s="39"/>
      <c r="G37" s="39"/>
      <c r="H37" s="39"/>
      <c r="I37" s="39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39"/>
      <c r="E38" s="39"/>
      <c r="F38" s="39"/>
      <c r="G38" s="39"/>
      <c r="H38" s="39"/>
      <c r="I38" s="39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39"/>
      <c r="E39" s="39"/>
      <c r="F39" s="39"/>
      <c r="G39" s="39"/>
      <c r="H39" s="39"/>
      <c r="I39" s="39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39"/>
      <c r="E40" s="39"/>
      <c r="F40" s="39"/>
      <c r="G40" s="39"/>
      <c r="H40" s="39"/>
      <c r="I40" s="39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39"/>
      <c r="E41" s="39"/>
      <c r="F41" s="39"/>
      <c r="G41" s="39"/>
      <c r="H41" s="39"/>
      <c r="I41" s="3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39"/>
      <c r="E42" s="39"/>
      <c r="F42" s="39"/>
      <c r="G42" s="39"/>
      <c r="H42" s="39"/>
      <c r="I42" s="3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39"/>
      <c r="E43" s="39"/>
      <c r="F43" s="39"/>
      <c r="G43" s="39"/>
      <c r="H43" s="39"/>
      <c r="I43" s="3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39"/>
      <c r="E44" s="39"/>
      <c r="F44" s="39"/>
      <c r="G44" s="39"/>
      <c r="H44" s="39"/>
      <c r="I44" s="3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39"/>
      <c r="E45" s="39"/>
      <c r="F45" s="39"/>
      <c r="G45" s="39"/>
      <c r="H45" s="39"/>
      <c r="I45" s="3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39"/>
      <c r="E46" s="39"/>
      <c r="F46" s="39"/>
      <c r="G46" s="39"/>
      <c r="H46" s="39"/>
      <c r="I46" s="3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39"/>
      <c r="E47" s="39"/>
      <c r="F47" s="39"/>
      <c r="G47" s="39"/>
      <c r="H47" s="39"/>
      <c r="I47" s="3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39"/>
      <c r="E48" s="39"/>
      <c r="F48" s="39"/>
      <c r="G48" s="39"/>
      <c r="H48" s="39"/>
      <c r="I48" s="3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39"/>
      <c r="E49" s="39"/>
      <c r="F49" s="39"/>
      <c r="G49" s="39"/>
      <c r="H49" s="39"/>
      <c r="I49" s="39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39"/>
      <c r="E50" s="39"/>
      <c r="F50" s="39"/>
      <c r="G50" s="39"/>
      <c r="H50" s="39"/>
      <c r="I50" s="3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39"/>
      <c r="E51" s="39"/>
      <c r="F51" s="39"/>
      <c r="G51" s="39"/>
      <c r="H51" s="39"/>
      <c r="I51" s="3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39"/>
      <c r="E52" s="39"/>
      <c r="F52" s="39"/>
      <c r="G52" s="39"/>
      <c r="H52" s="39"/>
      <c r="I52" s="39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8"/>
      <c r="D54" s="38"/>
      <c r="E54" s="17"/>
      <c r="H54" s="51" t="s">
        <v>19</v>
      </c>
      <c r="I54" s="51"/>
      <c r="J54" s="23">
        <f>COUNTIF(J9:J53,"&gt;=70")</f>
        <v>8</v>
      </c>
      <c r="K54" s="23">
        <f t="shared" ref="K54:P54" si="3">COUNTIF(K9:K53,"&gt;=70")</f>
        <v>7</v>
      </c>
      <c r="L54" s="23">
        <f t="shared" si="3"/>
        <v>10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8"/>
      <c r="D55" s="38"/>
      <c r="E55" s="21"/>
      <c r="H55" s="52" t="s">
        <v>20</v>
      </c>
      <c r="I55" s="52"/>
      <c r="J55" s="24">
        <f>COUNTIF(J9:J53,"&lt;70")</f>
        <v>3</v>
      </c>
      <c r="K55" s="24">
        <f t="shared" ref="K55:Q55" si="5">COUNTIF(K9:K53,"&lt;70")</f>
        <v>4</v>
      </c>
      <c r="L55" s="24">
        <f t="shared" si="5"/>
        <v>1</v>
      </c>
      <c r="M55" s="24">
        <f t="shared" si="5"/>
        <v>11</v>
      </c>
      <c r="N55" s="24">
        <f t="shared" si="5"/>
        <v>11</v>
      </c>
      <c r="O55" s="24">
        <f t="shared" si="5"/>
        <v>11</v>
      </c>
      <c r="P55" s="24">
        <f t="shared" si="5"/>
        <v>11</v>
      </c>
      <c r="Q55" s="24">
        <f t="shared" si="5"/>
        <v>45</v>
      </c>
    </row>
    <row r="56" spans="2:17" x14ac:dyDescent="0.25">
      <c r="C56" s="38"/>
      <c r="D56" s="38"/>
      <c r="E56" s="38"/>
      <c r="H56" s="52" t="s">
        <v>21</v>
      </c>
      <c r="I56" s="52"/>
      <c r="J56" s="24">
        <f>COUNT(J9:J53)</f>
        <v>11</v>
      </c>
      <c r="K56" s="24">
        <f t="shared" ref="K56:Q56" si="6">COUNT(K9:K53)</f>
        <v>11</v>
      </c>
      <c r="L56" s="24">
        <f t="shared" si="6"/>
        <v>11</v>
      </c>
      <c r="M56" s="24">
        <f t="shared" si="6"/>
        <v>11</v>
      </c>
      <c r="N56" s="24">
        <f t="shared" si="6"/>
        <v>11</v>
      </c>
      <c r="O56" s="24">
        <f t="shared" si="6"/>
        <v>11</v>
      </c>
      <c r="P56" s="24">
        <f t="shared" si="6"/>
        <v>11</v>
      </c>
      <c r="Q56" s="24">
        <f t="shared" si="6"/>
        <v>45</v>
      </c>
    </row>
    <row r="57" spans="2:17" x14ac:dyDescent="0.25">
      <c r="C57" s="38"/>
      <c r="D57" s="38"/>
      <c r="E57" s="17"/>
      <c r="F57" s="12"/>
      <c r="H57" s="53" t="s">
        <v>16</v>
      </c>
      <c r="I57" s="53"/>
      <c r="J57" s="25">
        <f>J54/J56</f>
        <v>0.72727272727272729</v>
      </c>
      <c r="K57" s="26">
        <f t="shared" ref="K57:Q57" si="7">K54/K56</f>
        <v>0.63636363636363635</v>
      </c>
      <c r="L57" s="26">
        <f t="shared" si="7"/>
        <v>0.90909090909090906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8"/>
      <c r="D58" s="38"/>
      <c r="E58" s="17"/>
      <c r="F58" s="12"/>
      <c r="H58" s="53" t="s">
        <v>17</v>
      </c>
      <c r="I58" s="53"/>
      <c r="J58" s="25">
        <f>J55/J56</f>
        <v>0.27272727272727271</v>
      </c>
      <c r="K58" s="25">
        <f t="shared" ref="K58:Q58" si="8">K55/K56</f>
        <v>0.36363636363636365</v>
      </c>
      <c r="L58" s="26">
        <f t="shared" si="8"/>
        <v>9.0909090909090912E-2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8"/>
      <c r="D59" s="3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4" t="s">
        <v>245</v>
      </c>
      <c r="K61" s="54"/>
      <c r="L61" s="54"/>
      <c r="M61" s="54"/>
      <c r="N61" s="54"/>
      <c r="O61" s="54"/>
      <c r="P61" s="54"/>
    </row>
    <row r="62" spans="2:17" x14ac:dyDescent="0.25">
      <c r="J62" s="47" t="s">
        <v>18</v>
      </c>
      <c r="K62" s="47"/>
      <c r="L62" s="47"/>
      <c r="M62" s="47"/>
      <c r="N62" s="47"/>
      <c r="O62" s="47"/>
      <c r="P62" s="4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20"/>
      <c r="R3" s="20"/>
    </row>
    <row r="4" spans="2:18" x14ac:dyDescent="0.25">
      <c r="C4" t="s">
        <v>0</v>
      </c>
      <c r="D4" s="55" t="s">
        <v>99</v>
      </c>
      <c r="E4" s="55"/>
      <c r="F4" s="55"/>
      <c r="G4" s="55"/>
      <c r="I4" t="s">
        <v>1</v>
      </c>
      <c r="J4" s="44" t="s">
        <v>100</v>
      </c>
      <c r="K4" s="44"/>
      <c r="M4" t="s">
        <v>2</v>
      </c>
      <c r="N4" s="45">
        <v>45075</v>
      </c>
      <c r="O4" s="45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4" t="s">
        <v>25</v>
      </c>
      <c r="E6" s="44"/>
      <c r="F6" s="44"/>
      <c r="G6" s="44"/>
      <c r="I6" s="48" t="s">
        <v>22</v>
      </c>
      <c r="J6" s="48"/>
      <c r="K6" s="49" t="s">
        <v>26</v>
      </c>
      <c r="L6" s="49"/>
      <c r="M6" s="49"/>
      <c r="N6" s="49"/>
      <c r="O6" s="49"/>
      <c r="P6" s="4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171</v>
      </c>
      <c r="D9" s="39" t="s">
        <v>102</v>
      </c>
      <c r="E9" s="39"/>
      <c r="F9" s="39"/>
      <c r="G9" s="39"/>
      <c r="H9" s="39"/>
      <c r="I9" s="39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x14ac:dyDescent="0.25">
      <c r="B10" s="18">
        <f>B9+1</f>
        <v>2</v>
      </c>
      <c r="C10" s="18" t="s">
        <v>242</v>
      </c>
      <c r="D10" s="39" t="s">
        <v>103</v>
      </c>
      <c r="E10" s="39"/>
      <c r="F10" s="39"/>
      <c r="G10" s="39"/>
      <c r="H10" s="39"/>
      <c r="I10" s="39"/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0</v>
      </c>
    </row>
    <row r="11" spans="2:18" x14ac:dyDescent="0.25">
      <c r="B11" s="18">
        <f t="shared" ref="B11:B53" si="1">B10+1</f>
        <v>3</v>
      </c>
      <c r="C11" s="18" t="s">
        <v>172</v>
      </c>
      <c r="D11" s="39" t="s">
        <v>104</v>
      </c>
      <c r="E11" s="39"/>
      <c r="F11" s="39"/>
      <c r="G11" s="39"/>
      <c r="H11" s="39"/>
      <c r="I11" s="39"/>
      <c r="J11" s="19">
        <v>74</v>
      </c>
      <c r="K11" s="19">
        <v>0</v>
      </c>
      <c r="L11" s="19">
        <v>94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24</v>
      </c>
    </row>
    <row r="12" spans="2:18" x14ac:dyDescent="0.25">
      <c r="B12" s="18">
        <f t="shared" si="1"/>
        <v>4</v>
      </c>
      <c r="C12" s="18" t="s">
        <v>173</v>
      </c>
      <c r="D12" s="39" t="s">
        <v>105</v>
      </c>
      <c r="E12" s="39"/>
      <c r="F12" s="39"/>
      <c r="G12" s="39"/>
      <c r="H12" s="39"/>
      <c r="I12" s="39"/>
      <c r="J12" s="19">
        <v>0</v>
      </c>
      <c r="K12" s="19">
        <v>70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</v>
      </c>
    </row>
    <row r="13" spans="2:18" x14ac:dyDescent="0.25">
      <c r="B13" s="18">
        <f t="shared" si="1"/>
        <v>5</v>
      </c>
      <c r="C13" s="18" t="s">
        <v>174</v>
      </c>
      <c r="D13" s="39" t="s">
        <v>106</v>
      </c>
      <c r="E13" s="39"/>
      <c r="F13" s="39"/>
      <c r="G13" s="39"/>
      <c r="H13" s="39"/>
      <c r="I13" s="39"/>
      <c r="J13" s="19">
        <v>0</v>
      </c>
      <c r="K13" s="19">
        <v>70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</v>
      </c>
    </row>
    <row r="14" spans="2:18" x14ac:dyDescent="0.25">
      <c r="B14" s="18">
        <f t="shared" si="1"/>
        <v>6</v>
      </c>
      <c r="C14" s="18" t="s">
        <v>240</v>
      </c>
      <c r="D14" s="39" t="s">
        <v>107</v>
      </c>
      <c r="E14" s="39"/>
      <c r="F14" s="39"/>
      <c r="G14" s="39"/>
      <c r="H14" s="39"/>
      <c r="I14" s="39"/>
      <c r="J14" s="19">
        <v>71</v>
      </c>
      <c r="K14" s="19">
        <v>75</v>
      </c>
      <c r="L14" s="19">
        <v>75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31.571428571428573</v>
      </c>
    </row>
    <row r="15" spans="2:18" x14ac:dyDescent="0.25">
      <c r="B15" s="18">
        <f t="shared" si="1"/>
        <v>7</v>
      </c>
      <c r="C15" s="18" t="s">
        <v>175</v>
      </c>
      <c r="D15" s="39" t="s">
        <v>108</v>
      </c>
      <c r="E15" s="39"/>
      <c r="F15" s="39"/>
      <c r="G15" s="39"/>
      <c r="H15" s="39"/>
      <c r="I15" s="39"/>
      <c r="J15" s="19">
        <v>76</v>
      </c>
      <c r="K15" s="19">
        <v>95</v>
      </c>
      <c r="L15" s="19">
        <v>70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34.428571428571431</v>
      </c>
    </row>
    <row r="16" spans="2:18" x14ac:dyDescent="0.25">
      <c r="B16" s="18">
        <f t="shared" si="1"/>
        <v>8</v>
      </c>
      <c r="C16" s="18" t="s">
        <v>176</v>
      </c>
      <c r="D16" s="39" t="s">
        <v>109</v>
      </c>
      <c r="E16" s="39"/>
      <c r="F16" s="39"/>
      <c r="G16" s="39"/>
      <c r="H16" s="39"/>
      <c r="I16" s="39"/>
      <c r="J16" s="19">
        <v>76</v>
      </c>
      <c r="K16" s="19">
        <v>76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21.714285714285715</v>
      </c>
    </row>
    <row r="17" spans="2:17" x14ac:dyDescent="0.25">
      <c r="B17" s="18">
        <f t="shared" si="1"/>
        <v>9</v>
      </c>
      <c r="C17" s="18" t="s">
        <v>241</v>
      </c>
      <c r="D17" s="39" t="s">
        <v>110</v>
      </c>
      <c r="E17" s="39"/>
      <c r="F17" s="39"/>
      <c r="G17" s="39"/>
      <c r="H17" s="39"/>
      <c r="I17" s="39"/>
      <c r="J17" s="19">
        <v>0</v>
      </c>
      <c r="K17" s="19">
        <v>75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10.714285714285714</v>
      </c>
    </row>
    <row r="18" spans="2:17" x14ac:dyDescent="0.25">
      <c r="B18" s="18">
        <f t="shared" si="1"/>
        <v>10</v>
      </c>
      <c r="C18" s="18" t="s">
        <v>177</v>
      </c>
      <c r="D18" s="39" t="s">
        <v>111</v>
      </c>
      <c r="E18" s="39"/>
      <c r="F18" s="39"/>
      <c r="G18" s="39"/>
      <c r="H18" s="39"/>
      <c r="I18" s="39"/>
      <c r="J18" s="19">
        <v>74</v>
      </c>
      <c r="K18" s="19">
        <v>85</v>
      </c>
      <c r="L18" s="19">
        <v>70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32.714285714285715</v>
      </c>
    </row>
    <row r="19" spans="2:17" x14ac:dyDescent="0.25">
      <c r="B19" s="18">
        <f t="shared" si="1"/>
        <v>11</v>
      </c>
      <c r="C19" s="18" t="s">
        <v>178</v>
      </c>
      <c r="D19" s="39" t="s">
        <v>112</v>
      </c>
      <c r="E19" s="39"/>
      <c r="F19" s="39"/>
      <c r="G19" s="39"/>
      <c r="H19" s="39"/>
      <c r="I19" s="39"/>
      <c r="J19" s="19">
        <v>71</v>
      </c>
      <c r="K19" s="19">
        <v>70</v>
      </c>
      <c r="L19" s="19">
        <v>72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30.428571428571427</v>
      </c>
    </row>
    <row r="20" spans="2:17" x14ac:dyDescent="0.25">
      <c r="B20" s="18">
        <f t="shared" si="1"/>
        <v>12</v>
      </c>
      <c r="C20" s="18" t="s">
        <v>179</v>
      </c>
      <c r="D20" s="39" t="s">
        <v>113</v>
      </c>
      <c r="E20" s="39"/>
      <c r="F20" s="39"/>
      <c r="G20" s="39"/>
      <c r="H20" s="39"/>
      <c r="I20" s="39"/>
      <c r="J20" s="19">
        <v>75</v>
      </c>
      <c r="K20" s="19">
        <v>70</v>
      </c>
      <c r="L20" s="19">
        <v>70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30.714285714285715</v>
      </c>
    </row>
    <row r="21" spans="2:17" x14ac:dyDescent="0.25">
      <c r="B21" s="18">
        <f t="shared" si="1"/>
        <v>13</v>
      </c>
      <c r="C21" s="18" t="s">
        <v>180</v>
      </c>
      <c r="D21" s="39" t="s">
        <v>114</v>
      </c>
      <c r="E21" s="39"/>
      <c r="F21" s="39"/>
      <c r="G21" s="39"/>
      <c r="H21" s="39"/>
      <c r="I21" s="39"/>
      <c r="J21" s="19">
        <v>74</v>
      </c>
      <c r="K21" s="19">
        <v>70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20.571428571428573</v>
      </c>
    </row>
    <row r="22" spans="2:17" x14ac:dyDescent="0.25">
      <c r="B22" s="18">
        <f t="shared" si="1"/>
        <v>14</v>
      </c>
      <c r="C22" s="18" t="s">
        <v>181</v>
      </c>
      <c r="D22" s="39" t="s">
        <v>115</v>
      </c>
      <c r="E22" s="39"/>
      <c r="F22" s="39"/>
      <c r="G22" s="39"/>
      <c r="H22" s="39"/>
      <c r="I22" s="39"/>
      <c r="J22" s="19">
        <v>72</v>
      </c>
      <c r="K22" s="19">
        <v>70</v>
      </c>
      <c r="L22" s="19">
        <v>75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31</v>
      </c>
    </row>
    <row r="23" spans="2:17" x14ac:dyDescent="0.25">
      <c r="B23" s="18">
        <f t="shared" si="1"/>
        <v>15</v>
      </c>
      <c r="C23" s="18" t="s">
        <v>182</v>
      </c>
      <c r="D23" s="39" t="s">
        <v>116</v>
      </c>
      <c r="E23" s="39"/>
      <c r="F23" s="39"/>
      <c r="G23" s="39"/>
      <c r="H23" s="39"/>
      <c r="I23" s="39"/>
      <c r="J23" s="19">
        <v>0</v>
      </c>
      <c r="K23" s="19">
        <v>70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10</v>
      </c>
    </row>
    <row r="24" spans="2:17" x14ac:dyDescent="0.25">
      <c r="B24" s="18">
        <f t="shared" si="1"/>
        <v>16</v>
      </c>
      <c r="C24" s="18" t="s">
        <v>183</v>
      </c>
      <c r="D24" s="39" t="s">
        <v>117</v>
      </c>
      <c r="E24" s="39"/>
      <c r="F24" s="39"/>
      <c r="G24" s="39"/>
      <c r="H24" s="39"/>
      <c r="I24" s="39"/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 x14ac:dyDescent="0.25">
      <c r="B25" s="18">
        <f t="shared" si="1"/>
        <v>17</v>
      </c>
      <c r="C25" s="18" t="s">
        <v>184</v>
      </c>
      <c r="D25" s="39" t="s">
        <v>118</v>
      </c>
      <c r="E25" s="39"/>
      <c r="F25" s="39"/>
      <c r="G25" s="39"/>
      <c r="H25" s="39"/>
      <c r="I25" s="39"/>
      <c r="J25" s="19">
        <v>71</v>
      </c>
      <c r="K25" s="19">
        <v>70</v>
      </c>
      <c r="L25" s="19">
        <v>70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30.142857142857142</v>
      </c>
    </row>
    <row r="26" spans="2:17" x14ac:dyDescent="0.25">
      <c r="B26" s="18">
        <f t="shared" si="1"/>
        <v>18</v>
      </c>
      <c r="C26" s="18" t="s">
        <v>185</v>
      </c>
      <c r="D26" s="39" t="s">
        <v>119</v>
      </c>
      <c r="E26" s="39"/>
      <c r="F26" s="39"/>
      <c r="G26" s="39"/>
      <c r="H26" s="39"/>
      <c r="I26" s="39"/>
      <c r="J26" s="19">
        <v>75</v>
      </c>
      <c r="K26" s="34">
        <v>85</v>
      </c>
      <c r="L26" s="34">
        <v>70</v>
      </c>
      <c r="M26" s="34">
        <v>0</v>
      </c>
      <c r="N26" s="34">
        <v>0</v>
      </c>
      <c r="O26" s="34">
        <v>0</v>
      </c>
      <c r="P26" s="34">
        <v>0</v>
      </c>
      <c r="Q26" s="14">
        <f t="shared" si="0"/>
        <v>32.857142857142854</v>
      </c>
    </row>
    <row r="27" spans="2:17" x14ac:dyDescent="0.25">
      <c r="B27" s="18">
        <f t="shared" si="1"/>
        <v>19</v>
      </c>
      <c r="C27" s="18" t="s">
        <v>186</v>
      </c>
      <c r="D27" s="39" t="s">
        <v>120</v>
      </c>
      <c r="E27" s="39"/>
      <c r="F27" s="39"/>
      <c r="G27" s="39"/>
      <c r="H27" s="39"/>
      <c r="I27" s="39"/>
      <c r="J27" s="19">
        <v>87</v>
      </c>
      <c r="K27" s="34">
        <v>70</v>
      </c>
      <c r="L27" s="34">
        <v>73</v>
      </c>
      <c r="M27" s="34">
        <v>0</v>
      </c>
      <c r="N27" s="34">
        <v>0</v>
      </c>
      <c r="O27" s="34">
        <v>0</v>
      </c>
      <c r="P27" s="34">
        <v>0</v>
      </c>
      <c r="Q27" s="14">
        <f t="shared" si="0"/>
        <v>32.857142857142854</v>
      </c>
    </row>
    <row r="28" spans="2:17" x14ac:dyDescent="0.25">
      <c r="B28" s="18">
        <f t="shared" si="1"/>
        <v>20</v>
      </c>
      <c r="C28" s="18" t="s">
        <v>187</v>
      </c>
      <c r="D28" s="39" t="s">
        <v>121</v>
      </c>
      <c r="E28" s="39"/>
      <c r="F28" s="39"/>
      <c r="G28" s="39"/>
      <c r="H28" s="39"/>
      <c r="I28" s="39"/>
      <c r="J28" s="19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14">
        <f t="shared" si="0"/>
        <v>0</v>
      </c>
    </row>
    <row r="29" spans="2:17" x14ac:dyDescent="0.25">
      <c r="B29" s="18">
        <f t="shared" si="1"/>
        <v>21</v>
      </c>
      <c r="C29" s="18" t="s">
        <v>188</v>
      </c>
      <c r="D29" s="39" t="s">
        <v>122</v>
      </c>
      <c r="E29" s="39"/>
      <c r="F29" s="39"/>
      <c r="G29" s="39"/>
      <c r="H29" s="39"/>
      <c r="I29" s="39"/>
      <c r="J29" s="19">
        <v>76</v>
      </c>
      <c r="K29" s="34">
        <v>100</v>
      </c>
      <c r="L29" s="34">
        <v>100</v>
      </c>
      <c r="M29" s="34">
        <v>0</v>
      </c>
      <c r="N29" s="34">
        <v>0</v>
      </c>
      <c r="O29" s="34">
        <v>0</v>
      </c>
      <c r="P29" s="34">
        <v>0</v>
      </c>
      <c r="Q29" s="14">
        <f t="shared" si="0"/>
        <v>39.428571428571431</v>
      </c>
    </row>
    <row r="30" spans="2:17" x14ac:dyDescent="0.25">
      <c r="B30" s="18">
        <f t="shared" si="1"/>
        <v>22</v>
      </c>
      <c r="C30" s="18"/>
      <c r="D30" s="39"/>
      <c r="E30" s="39"/>
      <c r="F30" s="39"/>
      <c r="G30" s="39"/>
      <c r="H30" s="39"/>
      <c r="I30" s="39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39"/>
      <c r="E31" s="39"/>
      <c r="F31" s="39"/>
      <c r="G31" s="39"/>
      <c r="H31" s="39"/>
      <c r="I31" s="39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39"/>
      <c r="E32" s="39"/>
      <c r="F32" s="39"/>
      <c r="G32" s="39"/>
      <c r="H32" s="39"/>
      <c r="I32" s="39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39"/>
      <c r="E33" s="39"/>
      <c r="F33" s="39"/>
      <c r="G33" s="39"/>
      <c r="H33" s="39"/>
      <c r="I33" s="39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39"/>
      <c r="E34" s="39"/>
      <c r="F34" s="39"/>
      <c r="G34" s="39"/>
      <c r="H34" s="39"/>
      <c r="I34" s="39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39"/>
      <c r="E35" s="39"/>
      <c r="F35" s="39"/>
      <c r="G35" s="39"/>
      <c r="H35" s="39"/>
      <c r="I35" s="39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39"/>
      <c r="E36" s="39"/>
      <c r="F36" s="39"/>
      <c r="G36" s="39"/>
      <c r="H36" s="39"/>
      <c r="I36" s="39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39"/>
      <c r="E37" s="39"/>
      <c r="F37" s="39"/>
      <c r="G37" s="39"/>
      <c r="H37" s="39"/>
      <c r="I37" s="39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39"/>
      <c r="E38" s="39"/>
      <c r="F38" s="39"/>
      <c r="G38" s="39"/>
      <c r="H38" s="39"/>
      <c r="I38" s="39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39"/>
      <c r="E39" s="39"/>
      <c r="F39" s="39"/>
      <c r="G39" s="39"/>
      <c r="H39" s="39"/>
      <c r="I39" s="39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39"/>
      <c r="E40" s="39"/>
      <c r="F40" s="39"/>
      <c r="G40" s="39"/>
      <c r="H40" s="39"/>
      <c r="I40" s="39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39"/>
      <c r="E41" s="39"/>
      <c r="F41" s="39"/>
      <c r="G41" s="39"/>
      <c r="H41" s="39"/>
      <c r="I41" s="39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39"/>
      <c r="E42" s="39"/>
      <c r="F42" s="39"/>
      <c r="G42" s="39"/>
      <c r="H42" s="39"/>
      <c r="I42" s="39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39"/>
      <c r="E43" s="39"/>
      <c r="F43" s="39"/>
      <c r="G43" s="39"/>
      <c r="H43" s="39"/>
      <c r="I43" s="39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39"/>
      <c r="E44" s="39"/>
      <c r="F44" s="39"/>
      <c r="G44" s="39"/>
      <c r="H44" s="39"/>
      <c r="I44" s="39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39"/>
      <c r="E45" s="39"/>
      <c r="F45" s="39"/>
      <c r="G45" s="39"/>
      <c r="H45" s="39"/>
      <c r="I45" s="39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39"/>
      <c r="E46" s="39"/>
      <c r="F46" s="39"/>
      <c r="G46" s="39"/>
      <c r="H46" s="39"/>
      <c r="I46" s="39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39"/>
      <c r="E47" s="39"/>
      <c r="F47" s="39"/>
      <c r="G47" s="39"/>
      <c r="H47" s="39"/>
      <c r="I47" s="39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39"/>
      <c r="E48" s="39"/>
      <c r="F48" s="39"/>
      <c r="G48" s="39"/>
      <c r="H48" s="39"/>
      <c r="I48" s="39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39"/>
      <c r="E49" s="39"/>
      <c r="F49" s="39"/>
      <c r="G49" s="39"/>
      <c r="H49" s="39"/>
      <c r="I49" s="39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39"/>
      <c r="E50" s="39"/>
      <c r="F50" s="39"/>
      <c r="G50" s="39"/>
      <c r="H50" s="39"/>
      <c r="I50" s="3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39"/>
      <c r="E51" s="39"/>
      <c r="F51" s="39"/>
      <c r="G51" s="39"/>
      <c r="H51" s="39"/>
      <c r="I51" s="3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39"/>
      <c r="E52" s="39"/>
      <c r="F52" s="39"/>
      <c r="G52" s="39"/>
      <c r="H52" s="39"/>
      <c r="I52" s="39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8"/>
      <c r="D54" s="38"/>
      <c r="E54" s="17"/>
      <c r="H54" s="51" t="s">
        <v>19</v>
      </c>
      <c r="I54" s="51"/>
      <c r="J54" s="23">
        <f>COUNTIF(J9:J53,"&gt;=70")</f>
        <v>13</v>
      </c>
      <c r="K54" s="23">
        <f t="shared" ref="K54:P54" si="3">COUNTIF(K9:K53,"&gt;=70")</f>
        <v>16</v>
      </c>
      <c r="L54" s="23">
        <f t="shared" si="3"/>
        <v>11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8"/>
      <c r="D55" s="38"/>
      <c r="E55" s="21"/>
      <c r="H55" s="52" t="s">
        <v>20</v>
      </c>
      <c r="I55" s="52"/>
      <c r="J55" s="24">
        <f>COUNTIF(J9:J53,"&lt;70")</f>
        <v>8</v>
      </c>
      <c r="K55" s="24">
        <f t="shared" ref="K55:Q55" si="5">COUNTIF(K9:K53,"&lt;70")</f>
        <v>5</v>
      </c>
      <c r="L55" s="24">
        <f t="shared" si="5"/>
        <v>10</v>
      </c>
      <c r="M55" s="24">
        <f t="shared" si="5"/>
        <v>21</v>
      </c>
      <c r="N55" s="24">
        <f t="shared" si="5"/>
        <v>21</v>
      </c>
      <c r="O55" s="24">
        <f t="shared" si="5"/>
        <v>21</v>
      </c>
      <c r="P55" s="24">
        <f t="shared" si="5"/>
        <v>21</v>
      </c>
      <c r="Q55" s="24">
        <f t="shared" si="5"/>
        <v>45</v>
      </c>
    </row>
    <row r="56" spans="2:17" x14ac:dyDescent="0.25">
      <c r="C56" s="38"/>
      <c r="D56" s="38"/>
      <c r="E56" s="38"/>
      <c r="H56" s="52" t="s">
        <v>21</v>
      </c>
      <c r="I56" s="52"/>
      <c r="J56" s="24">
        <f>COUNT(J9:J53)</f>
        <v>21</v>
      </c>
      <c r="K56" s="24">
        <f t="shared" ref="K56:Q56" si="6">COUNT(K9:K53)</f>
        <v>21</v>
      </c>
      <c r="L56" s="24">
        <f t="shared" si="6"/>
        <v>21</v>
      </c>
      <c r="M56" s="24">
        <f t="shared" si="6"/>
        <v>21</v>
      </c>
      <c r="N56" s="24">
        <f t="shared" si="6"/>
        <v>21</v>
      </c>
      <c r="O56" s="24">
        <f t="shared" si="6"/>
        <v>21</v>
      </c>
      <c r="P56" s="24">
        <f t="shared" si="6"/>
        <v>21</v>
      </c>
      <c r="Q56" s="24">
        <f t="shared" si="6"/>
        <v>45</v>
      </c>
    </row>
    <row r="57" spans="2:17" x14ac:dyDescent="0.25">
      <c r="C57" s="38"/>
      <c r="D57" s="38"/>
      <c r="E57" s="17"/>
      <c r="F57" s="12"/>
      <c r="H57" s="53" t="s">
        <v>16</v>
      </c>
      <c r="I57" s="53"/>
      <c r="J57" s="25">
        <f>J54/J56</f>
        <v>0.61904761904761907</v>
      </c>
      <c r="K57" s="26">
        <f t="shared" ref="K57:Q57" si="7">K54/K56</f>
        <v>0.76190476190476186</v>
      </c>
      <c r="L57" s="26">
        <f t="shared" si="7"/>
        <v>0.52380952380952384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8"/>
      <c r="D58" s="38"/>
      <c r="E58" s="17"/>
      <c r="F58" s="12"/>
      <c r="H58" s="53" t="s">
        <v>17</v>
      </c>
      <c r="I58" s="53"/>
      <c r="J58" s="25">
        <f>J55/J56</f>
        <v>0.38095238095238093</v>
      </c>
      <c r="K58" s="25">
        <f t="shared" ref="K58:Q58" si="8">K55/K56</f>
        <v>0.23809523809523808</v>
      </c>
      <c r="L58" s="26">
        <f t="shared" si="8"/>
        <v>0.47619047619047616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8"/>
      <c r="D59" s="3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4" t="s">
        <v>245</v>
      </c>
      <c r="K61" s="54"/>
      <c r="L61" s="54"/>
      <c r="M61" s="54"/>
      <c r="N61" s="54"/>
      <c r="O61" s="54"/>
      <c r="P61" s="54"/>
    </row>
    <row r="62" spans="2:17" x14ac:dyDescent="0.25">
      <c r="J62" s="47" t="s">
        <v>18</v>
      </c>
      <c r="K62" s="47"/>
      <c r="L62" s="47"/>
      <c r="M62" s="47"/>
      <c r="N62" s="47"/>
      <c r="O62" s="47"/>
      <c r="P62" s="4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0" zoomScale="110" zoomScaleNormal="11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20"/>
      <c r="R3" s="20"/>
    </row>
    <row r="4" spans="2:18" x14ac:dyDescent="0.25">
      <c r="C4" t="s">
        <v>0</v>
      </c>
      <c r="D4" s="55" t="s">
        <v>99</v>
      </c>
      <c r="E4" s="55"/>
      <c r="F4" s="55"/>
      <c r="G4" s="55"/>
      <c r="I4" t="s">
        <v>1</v>
      </c>
      <c r="J4" s="44" t="s">
        <v>101</v>
      </c>
      <c r="K4" s="44"/>
      <c r="M4" t="s">
        <v>2</v>
      </c>
      <c r="N4" s="45">
        <v>45075</v>
      </c>
      <c r="O4" s="45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4" t="s">
        <v>25</v>
      </c>
      <c r="E6" s="44"/>
      <c r="F6" s="44"/>
      <c r="G6" s="44"/>
      <c r="I6" s="48" t="s">
        <v>22</v>
      </c>
      <c r="J6" s="48"/>
      <c r="K6" s="49" t="s">
        <v>26</v>
      </c>
      <c r="L6" s="49"/>
      <c r="M6" s="49"/>
      <c r="N6" s="49"/>
      <c r="O6" s="49"/>
      <c r="P6" s="4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189</v>
      </c>
      <c r="D9" s="39" t="s">
        <v>123</v>
      </c>
      <c r="E9" s="39"/>
      <c r="F9" s="39"/>
      <c r="G9" s="39"/>
      <c r="H9" s="39"/>
      <c r="I9" s="39"/>
      <c r="J9" s="19">
        <v>70</v>
      </c>
      <c r="K9" s="19">
        <v>70</v>
      </c>
      <c r="L9" s="19">
        <v>75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30.714285714285715</v>
      </c>
    </row>
    <row r="10" spans="2:18" x14ac:dyDescent="0.25">
      <c r="B10" s="18">
        <f>B9+1</f>
        <v>2</v>
      </c>
      <c r="C10" s="18" t="s">
        <v>190</v>
      </c>
      <c r="D10" s="39" t="s">
        <v>124</v>
      </c>
      <c r="E10" s="39"/>
      <c r="F10" s="39"/>
      <c r="G10" s="39"/>
      <c r="H10" s="39"/>
      <c r="I10" s="39"/>
      <c r="J10" s="19">
        <v>0</v>
      </c>
      <c r="K10" s="19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14">
        <f t="shared" ref="Q10:Q28" si="0">SUM(J10:P10)/7</f>
        <v>0</v>
      </c>
    </row>
    <row r="11" spans="2:18" x14ac:dyDescent="0.25">
      <c r="B11" s="18">
        <f t="shared" ref="B11:B53" si="1">B10+1</f>
        <v>3</v>
      </c>
      <c r="C11" s="18" t="s">
        <v>191</v>
      </c>
      <c r="D11" s="39" t="s">
        <v>125</v>
      </c>
      <c r="E11" s="39"/>
      <c r="F11" s="39"/>
      <c r="G11" s="39"/>
      <c r="H11" s="39"/>
      <c r="I11" s="39"/>
      <c r="J11" s="19">
        <v>73</v>
      </c>
      <c r="K11" s="19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14">
        <f t="shared" si="0"/>
        <v>10.428571428571429</v>
      </c>
    </row>
    <row r="12" spans="2:18" x14ac:dyDescent="0.25">
      <c r="B12" s="18">
        <f t="shared" si="1"/>
        <v>4</v>
      </c>
      <c r="C12" s="18" t="s">
        <v>192</v>
      </c>
      <c r="D12" s="39" t="s">
        <v>126</v>
      </c>
      <c r="E12" s="39"/>
      <c r="F12" s="39"/>
      <c r="G12" s="39"/>
      <c r="H12" s="39"/>
      <c r="I12" s="39"/>
      <c r="J12" s="19">
        <v>0</v>
      </c>
      <c r="K12" s="19">
        <v>71</v>
      </c>
      <c r="L12" s="34">
        <v>100</v>
      </c>
      <c r="M12" s="34">
        <v>0</v>
      </c>
      <c r="N12" s="34">
        <v>0</v>
      </c>
      <c r="O12" s="34">
        <v>0</v>
      </c>
      <c r="P12" s="34">
        <v>0</v>
      </c>
      <c r="Q12" s="14">
        <f t="shared" si="0"/>
        <v>24.428571428571427</v>
      </c>
    </row>
    <row r="13" spans="2:18" x14ac:dyDescent="0.25">
      <c r="B13" s="18">
        <f t="shared" si="1"/>
        <v>5</v>
      </c>
      <c r="C13" s="18" t="s">
        <v>193</v>
      </c>
      <c r="D13" s="39" t="s">
        <v>127</v>
      </c>
      <c r="E13" s="39"/>
      <c r="F13" s="39"/>
      <c r="G13" s="39"/>
      <c r="H13" s="39"/>
      <c r="I13" s="39"/>
      <c r="J13" s="19">
        <v>0</v>
      </c>
      <c r="K13" s="19">
        <v>87</v>
      </c>
      <c r="L13" s="34">
        <v>90</v>
      </c>
      <c r="M13" s="34">
        <v>0</v>
      </c>
      <c r="N13" s="34">
        <v>0</v>
      </c>
      <c r="O13" s="34">
        <v>0</v>
      </c>
      <c r="P13" s="34">
        <v>0</v>
      </c>
      <c r="Q13" s="14">
        <f t="shared" si="0"/>
        <v>25.285714285714285</v>
      </c>
    </row>
    <row r="14" spans="2:18" x14ac:dyDescent="0.25">
      <c r="B14" s="18">
        <f t="shared" si="1"/>
        <v>6</v>
      </c>
      <c r="C14" s="18" t="s">
        <v>254</v>
      </c>
      <c r="D14" s="39" t="s">
        <v>128</v>
      </c>
      <c r="E14" s="39"/>
      <c r="F14" s="39"/>
      <c r="G14" s="39"/>
      <c r="H14" s="39"/>
      <c r="I14" s="39"/>
      <c r="J14" s="19">
        <v>70</v>
      </c>
      <c r="K14" s="19">
        <v>72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14">
        <f t="shared" si="0"/>
        <v>20.285714285714285</v>
      </c>
    </row>
    <row r="15" spans="2:18" x14ac:dyDescent="0.25">
      <c r="B15" s="18">
        <f t="shared" si="1"/>
        <v>7</v>
      </c>
      <c r="C15" s="18" t="s">
        <v>194</v>
      </c>
      <c r="D15" s="39" t="s">
        <v>129</v>
      </c>
      <c r="E15" s="39"/>
      <c r="F15" s="39"/>
      <c r="G15" s="39"/>
      <c r="H15" s="39"/>
      <c r="I15" s="39"/>
      <c r="J15" s="19">
        <v>70</v>
      </c>
      <c r="K15" s="19">
        <v>0</v>
      </c>
      <c r="L15" s="34">
        <v>70</v>
      </c>
      <c r="M15" s="34">
        <v>0</v>
      </c>
      <c r="N15" s="34">
        <v>0</v>
      </c>
      <c r="O15" s="34">
        <v>0</v>
      </c>
      <c r="P15" s="34">
        <v>0</v>
      </c>
      <c r="Q15" s="14">
        <f t="shared" si="0"/>
        <v>20</v>
      </c>
    </row>
    <row r="16" spans="2:18" x14ac:dyDescent="0.25">
      <c r="B16" s="18">
        <f t="shared" si="1"/>
        <v>8</v>
      </c>
      <c r="C16" s="18" t="s">
        <v>195</v>
      </c>
      <c r="D16" s="39" t="s">
        <v>130</v>
      </c>
      <c r="E16" s="39"/>
      <c r="F16" s="39"/>
      <c r="G16" s="39"/>
      <c r="H16" s="39"/>
      <c r="I16" s="39"/>
      <c r="J16" s="19">
        <v>0</v>
      </c>
      <c r="K16" s="19">
        <v>71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14">
        <f t="shared" si="0"/>
        <v>10.142857142857142</v>
      </c>
    </row>
    <row r="17" spans="2:17" x14ac:dyDescent="0.25">
      <c r="B17" s="18">
        <f t="shared" si="1"/>
        <v>9</v>
      </c>
      <c r="C17" s="18" t="s">
        <v>196</v>
      </c>
      <c r="D17" s="39" t="s">
        <v>131</v>
      </c>
      <c r="E17" s="39"/>
      <c r="F17" s="39"/>
      <c r="G17" s="39"/>
      <c r="H17" s="39"/>
      <c r="I17" s="39"/>
      <c r="J17" s="19">
        <v>0</v>
      </c>
      <c r="K17" s="19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18" t="s">
        <v>255</v>
      </c>
      <c r="D18" s="39" t="s">
        <v>132</v>
      </c>
      <c r="E18" s="39"/>
      <c r="F18" s="39"/>
      <c r="G18" s="39"/>
      <c r="H18" s="39"/>
      <c r="I18" s="39"/>
      <c r="J18" s="19">
        <v>0</v>
      </c>
      <c r="K18" s="19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18" t="s">
        <v>197</v>
      </c>
      <c r="D19" s="39" t="s">
        <v>133</v>
      </c>
      <c r="E19" s="39"/>
      <c r="F19" s="39"/>
      <c r="G19" s="39"/>
      <c r="H19" s="39"/>
      <c r="I19" s="39"/>
      <c r="J19" s="19">
        <v>0</v>
      </c>
      <c r="K19" s="19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18" t="s">
        <v>198</v>
      </c>
      <c r="D20" s="39" t="s">
        <v>134</v>
      </c>
      <c r="E20" s="39"/>
      <c r="F20" s="39"/>
      <c r="G20" s="39"/>
      <c r="H20" s="39"/>
      <c r="I20" s="39"/>
      <c r="J20" s="19">
        <v>70</v>
      </c>
      <c r="K20" s="19">
        <v>0</v>
      </c>
      <c r="L20" s="34">
        <v>75</v>
      </c>
      <c r="M20" s="34">
        <v>0</v>
      </c>
      <c r="N20" s="34">
        <v>0</v>
      </c>
      <c r="O20" s="34">
        <v>0</v>
      </c>
      <c r="P20" s="34">
        <v>0</v>
      </c>
      <c r="Q20" s="14">
        <f t="shared" si="0"/>
        <v>20.714285714285715</v>
      </c>
    </row>
    <row r="21" spans="2:17" x14ac:dyDescent="0.25">
      <c r="B21" s="18">
        <f t="shared" si="1"/>
        <v>13</v>
      </c>
      <c r="C21" s="18" t="s">
        <v>253</v>
      </c>
      <c r="D21" s="39" t="s">
        <v>135</v>
      </c>
      <c r="E21" s="39"/>
      <c r="F21" s="39"/>
      <c r="G21" s="39"/>
      <c r="H21" s="39"/>
      <c r="I21" s="39"/>
      <c r="J21" s="19">
        <v>74</v>
      </c>
      <c r="K21" s="19">
        <v>71</v>
      </c>
      <c r="L21" s="34">
        <v>75</v>
      </c>
      <c r="M21" s="34">
        <v>0</v>
      </c>
      <c r="N21" s="34">
        <v>0</v>
      </c>
      <c r="O21" s="34">
        <v>0</v>
      </c>
      <c r="P21" s="34">
        <v>0</v>
      </c>
      <c r="Q21" s="14">
        <f t="shared" si="0"/>
        <v>31.428571428571427</v>
      </c>
    </row>
    <row r="22" spans="2:17" x14ac:dyDescent="0.25">
      <c r="B22" s="18">
        <f t="shared" si="1"/>
        <v>14</v>
      </c>
      <c r="C22" s="18" t="s">
        <v>199</v>
      </c>
      <c r="D22" s="39" t="s">
        <v>136</v>
      </c>
      <c r="E22" s="39"/>
      <c r="F22" s="39"/>
      <c r="G22" s="39"/>
      <c r="H22" s="39"/>
      <c r="I22" s="39"/>
      <c r="J22" s="19">
        <v>70</v>
      </c>
      <c r="K22" s="19">
        <v>93</v>
      </c>
      <c r="L22" s="34">
        <v>70</v>
      </c>
      <c r="M22" s="34">
        <v>0</v>
      </c>
      <c r="N22" s="34">
        <v>0</v>
      </c>
      <c r="O22" s="34">
        <v>0</v>
      </c>
      <c r="P22" s="34">
        <v>0</v>
      </c>
      <c r="Q22" s="14">
        <f t="shared" si="0"/>
        <v>33.285714285714285</v>
      </c>
    </row>
    <row r="23" spans="2:17" x14ac:dyDescent="0.25">
      <c r="B23" s="18">
        <f t="shared" si="1"/>
        <v>15</v>
      </c>
      <c r="C23" s="18" t="s">
        <v>200</v>
      </c>
      <c r="D23" s="39" t="s">
        <v>137</v>
      </c>
      <c r="E23" s="39"/>
      <c r="F23" s="39"/>
      <c r="G23" s="39"/>
      <c r="H23" s="39"/>
      <c r="I23" s="39"/>
      <c r="J23" s="19">
        <v>0</v>
      </c>
      <c r="K23" s="19">
        <v>75</v>
      </c>
      <c r="L23" s="34">
        <v>100</v>
      </c>
      <c r="M23" s="34">
        <v>0</v>
      </c>
      <c r="N23" s="34">
        <v>0</v>
      </c>
      <c r="O23" s="34">
        <v>0</v>
      </c>
      <c r="P23" s="34">
        <v>0</v>
      </c>
      <c r="Q23" s="14">
        <f t="shared" si="0"/>
        <v>25</v>
      </c>
    </row>
    <row r="24" spans="2:17" x14ac:dyDescent="0.25">
      <c r="B24" s="18">
        <f t="shared" si="1"/>
        <v>16</v>
      </c>
      <c r="C24" s="18" t="s">
        <v>201</v>
      </c>
      <c r="D24" s="39" t="s">
        <v>138</v>
      </c>
      <c r="E24" s="39"/>
      <c r="F24" s="39"/>
      <c r="G24" s="39"/>
      <c r="H24" s="39"/>
      <c r="I24" s="39"/>
      <c r="J24" s="19">
        <v>71</v>
      </c>
      <c r="K24" s="19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14">
        <f t="shared" si="0"/>
        <v>10.142857142857142</v>
      </c>
    </row>
    <row r="25" spans="2:17" x14ac:dyDescent="0.25">
      <c r="B25" s="18">
        <f t="shared" si="1"/>
        <v>17</v>
      </c>
      <c r="C25" s="18" t="s">
        <v>202</v>
      </c>
      <c r="D25" s="39" t="s">
        <v>139</v>
      </c>
      <c r="E25" s="39"/>
      <c r="F25" s="39"/>
      <c r="G25" s="39"/>
      <c r="H25" s="39"/>
      <c r="I25" s="39"/>
      <c r="J25" s="19">
        <v>70</v>
      </c>
      <c r="K25" s="19">
        <v>0</v>
      </c>
      <c r="L25" s="34">
        <v>75</v>
      </c>
      <c r="M25" s="34">
        <v>0</v>
      </c>
      <c r="N25" s="34">
        <v>0</v>
      </c>
      <c r="O25" s="34">
        <v>0</v>
      </c>
      <c r="P25" s="34">
        <v>0</v>
      </c>
      <c r="Q25" s="14">
        <f t="shared" si="0"/>
        <v>20.714285714285715</v>
      </c>
    </row>
    <row r="26" spans="2:17" x14ac:dyDescent="0.25">
      <c r="B26" s="18">
        <f t="shared" si="1"/>
        <v>18</v>
      </c>
      <c r="C26" s="18" t="s">
        <v>203</v>
      </c>
      <c r="D26" s="39" t="s">
        <v>140</v>
      </c>
      <c r="E26" s="39"/>
      <c r="F26" s="39"/>
      <c r="G26" s="39"/>
      <c r="H26" s="39"/>
      <c r="I26" s="39"/>
      <c r="J26" s="19">
        <v>70</v>
      </c>
      <c r="K26" s="19">
        <v>71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14">
        <f t="shared" si="0"/>
        <v>20.142857142857142</v>
      </c>
    </row>
    <row r="27" spans="2:17" x14ac:dyDescent="0.25">
      <c r="B27" s="18">
        <f t="shared" si="1"/>
        <v>19</v>
      </c>
      <c r="C27" s="18" t="s">
        <v>252</v>
      </c>
      <c r="D27" s="39" t="s">
        <v>244</v>
      </c>
      <c r="E27" s="39"/>
      <c r="F27" s="39"/>
      <c r="G27" s="39"/>
      <c r="H27" s="39"/>
      <c r="I27" s="39"/>
      <c r="J27" s="19">
        <v>0</v>
      </c>
      <c r="K27" s="32">
        <v>71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14">
        <f t="shared" si="0"/>
        <v>10.142857142857142</v>
      </c>
    </row>
    <row r="28" spans="2:17" x14ac:dyDescent="0.25">
      <c r="B28" s="18">
        <f t="shared" si="1"/>
        <v>20</v>
      </c>
      <c r="C28" s="18" t="s">
        <v>204</v>
      </c>
      <c r="D28" s="39" t="s">
        <v>141</v>
      </c>
      <c r="E28" s="39"/>
      <c r="F28" s="39"/>
      <c r="G28" s="39"/>
      <c r="H28" s="39"/>
      <c r="I28" s="39"/>
      <c r="J28" s="19">
        <v>74</v>
      </c>
      <c r="K28" s="32">
        <v>75</v>
      </c>
      <c r="L28" s="34">
        <v>97</v>
      </c>
      <c r="M28" s="34">
        <v>0</v>
      </c>
      <c r="N28" s="34">
        <v>0</v>
      </c>
      <c r="O28" s="34">
        <v>0</v>
      </c>
      <c r="P28" s="34">
        <v>0</v>
      </c>
      <c r="Q28" s="14">
        <f t="shared" si="0"/>
        <v>35.142857142857146</v>
      </c>
    </row>
    <row r="29" spans="2:17" x14ac:dyDescent="0.25">
      <c r="B29" s="18">
        <f t="shared" si="1"/>
        <v>21</v>
      </c>
      <c r="C29" s="18"/>
      <c r="D29" s="39"/>
      <c r="E29" s="39"/>
      <c r="F29" s="39"/>
      <c r="G29" s="39"/>
      <c r="H29" s="39"/>
      <c r="I29" s="39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39"/>
      <c r="E30" s="39"/>
      <c r="F30" s="39"/>
      <c r="G30" s="39"/>
      <c r="H30" s="39"/>
      <c r="I30" s="39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39"/>
      <c r="E31" s="39"/>
      <c r="F31" s="39"/>
      <c r="G31" s="39"/>
      <c r="H31" s="39"/>
      <c r="I31" s="39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39"/>
      <c r="E32" s="39"/>
      <c r="F32" s="39"/>
      <c r="G32" s="39"/>
      <c r="H32" s="39"/>
      <c r="I32" s="39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39"/>
      <c r="E33" s="39"/>
      <c r="F33" s="39"/>
      <c r="G33" s="39"/>
      <c r="H33" s="39"/>
      <c r="I33" s="39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39"/>
      <c r="E34" s="39"/>
      <c r="F34" s="39"/>
      <c r="G34" s="39"/>
      <c r="H34" s="39"/>
      <c r="I34" s="39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39"/>
      <c r="E35" s="39"/>
      <c r="F35" s="39"/>
      <c r="G35" s="39"/>
      <c r="H35" s="39"/>
      <c r="I35" s="39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39"/>
      <c r="E36" s="39"/>
      <c r="F36" s="39"/>
      <c r="G36" s="39"/>
      <c r="H36" s="39"/>
      <c r="I36" s="39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39"/>
      <c r="E37" s="39"/>
      <c r="F37" s="39"/>
      <c r="G37" s="39"/>
      <c r="H37" s="39"/>
      <c r="I37" s="39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39"/>
      <c r="E38" s="39"/>
      <c r="F38" s="39"/>
      <c r="G38" s="39"/>
      <c r="H38" s="39"/>
      <c r="I38" s="39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39"/>
      <c r="E39" s="39"/>
      <c r="F39" s="39"/>
      <c r="G39" s="39"/>
      <c r="H39" s="39"/>
      <c r="I39" s="39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39"/>
      <c r="E40" s="39"/>
      <c r="F40" s="39"/>
      <c r="G40" s="39"/>
      <c r="H40" s="39"/>
      <c r="I40" s="39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39"/>
      <c r="E41" s="39"/>
      <c r="F41" s="39"/>
      <c r="G41" s="39"/>
      <c r="H41" s="39"/>
      <c r="I41" s="39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39"/>
      <c r="E42" s="39"/>
      <c r="F42" s="39"/>
      <c r="G42" s="39"/>
      <c r="H42" s="39"/>
      <c r="I42" s="39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39"/>
      <c r="E43" s="39"/>
      <c r="F43" s="39"/>
      <c r="G43" s="39"/>
      <c r="H43" s="39"/>
      <c r="I43" s="39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39"/>
      <c r="E44" s="39"/>
      <c r="F44" s="39"/>
      <c r="G44" s="39"/>
      <c r="H44" s="39"/>
      <c r="I44" s="39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39"/>
      <c r="E45" s="39"/>
      <c r="F45" s="39"/>
      <c r="G45" s="39"/>
      <c r="H45" s="39"/>
      <c r="I45" s="39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39"/>
      <c r="E46" s="39"/>
      <c r="F46" s="39"/>
      <c r="G46" s="39"/>
      <c r="H46" s="39"/>
      <c r="I46" s="39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39"/>
      <c r="E47" s="39"/>
      <c r="F47" s="39"/>
      <c r="G47" s="39"/>
      <c r="H47" s="39"/>
      <c r="I47" s="39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39"/>
      <c r="E48" s="39"/>
      <c r="F48" s="39"/>
      <c r="G48" s="39"/>
      <c r="H48" s="39"/>
      <c r="I48" s="39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39"/>
      <c r="E49" s="39"/>
      <c r="F49" s="39"/>
      <c r="G49" s="39"/>
      <c r="H49" s="39"/>
      <c r="I49" s="39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39"/>
      <c r="E50" s="39"/>
      <c r="F50" s="39"/>
      <c r="G50" s="39"/>
      <c r="H50" s="39"/>
      <c r="I50" s="39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39"/>
      <c r="E51" s="39"/>
      <c r="F51" s="39"/>
      <c r="G51" s="39"/>
      <c r="H51" s="39"/>
      <c r="I51" s="39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39"/>
      <c r="E52" s="39"/>
      <c r="F52" s="39"/>
      <c r="G52" s="39"/>
      <c r="H52" s="39"/>
      <c r="I52" s="39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8"/>
      <c r="D54" s="38"/>
      <c r="E54" s="17"/>
      <c r="H54" s="51" t="s">
        <v>19</v>
      </c>
      <c r="I54" s="51"/>
      <c r="J54" s="23">
        <f>COUNTIF(J9:J53,"&gt;=70")</f>
        <v>11</v>
      </c>
      <c r="K54" s="23">
        <f t="shared" ref="K54:P54" si="2">COUNTIF(K9:K53,"&gt;=70")</f>
        <v>11</v>
      </c>
      <c r="L54" s="23">
        <f t="shared" si="2"/>
        <v>10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38"/>
      <c r="D55" s="38"/>
      <c r="E55" s="21"/>
      <c r="H55" s="52" t="s">
        <v>20</v>
      </c>
      <c r="I55" s="52"/>
      <c r="J55" s="24">
        <f>COUNTIF(J9:J53,"&lt;70")</f>
        <v>9</v>
      </c>
      <c r="K55" s="24">
        <f t="shared" ref="K55:Q55" si="4">COUNTIF(K9:K53,"&lt;70")</f>
        <v>9</v>
      </c>
      <c r="L55" s="24">
        <f t="shared" si="4"/>
        <v>10</v>
      </c>
      <c r="M55" s="24">
        <f t="shared" si="4"/>
        <v>20</v>
      </c>
      <c r="N55" s="24">
        <f t="shared" si="4"/>
        <v>20</v>
      </c>
      <c r="O55" s="24">
        <f t="shared" si="4"/>
        <v>20</v>
      </c>
      <c r="P55" s="24">
        <f t="shared" si="4"/>
        <v>20</v>
      </c>
      <c r="Q55" s="24">
        <f t="shared" si="4"/>
        <v>20</v>
      </c>
    </row>
    <row r="56" spans="2:17" x14ac:dyDescent="0.25">
      <c r="C56" s="38"/>
      <c r="D56" s="38"/>
      <c r="E56" s="38"/>
      <c r="H56" s="52" t="s">
        <v>21</v>
      </c>
      <c r="I56" s="52"/>
      <c r="J56" s="24">
        <f>COUNT(J9:J53)</f>
        <v>20</v>
      </c>
      <c r="K56" s="24">
        <f t="shared" ref="K56:Q56" si="5">COUNT(K9:K53)</f>
        <v>20</v>
      </c>
      <c r="L56" s="24">
        <f t="shared" si="5"/>
        <v>20</v>
      </c>
      <c r="M56" s="24">
        <f t="shared" si="5"/>
        <v>20</v>
      </c>
      <c r="N56" s="24">
        <f t="shared" si="5"/>
        <v>20</v>
      </c>
      <c r="O56" s="24">
        <f t="shared" si="5"/>
        <v>20</v>
      </c>
      <c r="P56" s="24">
        <f t="shared" si="5"/>
        <v>20</v>
      </c>
      <c r="Q56" s="24">
        <f t="shared" si="5"/>
        <v>20</v>
      </c>
    </row>
    <row r="57" spans="2:17" x14ac:dyDescent="0.25">
      <c r="C57" s="38"/>
      <c r="D57" s="38"/>
      <c r="E57" s="17"/>
      <c r="F57" s="12"/>
      <c r="H57" s="53" t="s">
        <v>16</v>
      </c>
      <c r="I57" s="53"/>
      <c r="J57" s="25">
        <f>J54/J56</f>
        <v>0.55000000000000004</v>
      </c>
      <c r="K57" s="26">
        <f t="shared" ref="K57:Q57" si="6">K54/K56</f>
        <v>0.55000000000000004</v>
      </c>
      <c r="L57" s="26">
        <f t="shared" si="6"/>
        <v>0.5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38"/>
      <c r="D58" s="38"/>
      <c r="E58" s="17"/>
      <c r="F58" s="12"/>
      <c r="H58" s="53" t="s">
        <v>17</v>
      </c>
      <c r="I58" s="53"/>
      <c r="J58" s="25">
        <f>J55/J56</f>
        <v>0.45</v>
      </c>
      <c r="K58" s="25">
        <f t="shared" ref="K58:Q58" si="7">K55/K56</f>
        <v>0.45</v>
      </c>
      <c r="L58" s="26">
        <f t="shared" si="7"/>
        <v>0.5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38"/>
      <c r="D59" s="3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4" t="s">
        <v>245</v>
      </c>
      <c r="K61" s="54"/>
      <c r="L61" s="54"/>
      <c r="M61" s="54"/>
      <c r="N61" s="54"/>
      <c r="O61" s="54"/>
      <c r="P61" s="54"/>
    </row>
    <row r="62" spans="2:17" x14ac:dyDescent="0.25">
      <c r="J62" s="47" t="s">
        <v>18</v>
      </c>
      <c r="K62" s="47"/>
      <c r="L62" s="47"/>
      <c r="M62" s="47"/>
      <c r="N62" s="47"/>
      <c r="O62" s="47"/>
      <c r="P62" s="4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1"/>
  <sheetViews>
    <sheetView zoomScale="110" zoomScaleNormal="110" workbookViewId="0">
      <selection activeCell="N45" sqref="N4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</row>
    <row r="3" spans="2:18" x14ac:dyDescent="0.25"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29"/>
      <c r="R3" s="29"/>
    </row>
    <row r="4" spans="2:18" x14ac:dyDescent="0.25">
      <c r="C4" t="s">
        <v>0</v>
      </c>
      <c r="D4" s="55" t="s">
        <v>247</v>
      </c>
      <c r="E4" s="55"/>
      <c r="F4" s="55"/>
      <c r="G4" s="55"/>
      <c r="I4" t="s">
        <v>1</v>
      </c>
      <c r="J4" s="44" t="s">
        <v>248</v>
      </c>
      <c r="K4" s="44"/>
      <c r="M4" t="s">
        <v>2</v>
      </c>
      <c r="N4" s="45">
        <v>45075</v>
      </c>
      <c r="O4" s="45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4" t="s">
        <v>25</v>
      </c>
      <c r="E6" s="44"/>
      <c r="F6" s="44"/>
      <c r="G6" s="44"/>
      <c r="I6" s="48" t="s">
        <v>22</v>
      </c>
      <c r="J6" s="48"/>
      <c r="K6" s="49" t="s">
        <v>26</v>
      </c>
      <c r="L6" s="49"/>
      <c r="M6" s="49"/>
      <c r="N6" s="49"/>
      <c r="O6" s="49"/>
      <c r="P6" s="4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32" t="s">
        <v>7</v>
      </c>
      <c r="K8" s="32" t="s">
        <v>10</v>
      </c>
      <c r="L8" s="32" t="s">
        <v>11</v>
      </c>
      <c r="M8" s="32" t="s">
        <v>12</v>
      </c>
      <c r="N8" s="32" t="s">
        <v>13</v>
      </c>
      <c r="O8" s="32" t="s">
        <v>14</v>
      </c>
      <c r="P8" s="32" t="s">
        <v>15</v>
      </c>
      <c r="Q8" s="13" t="s">
        <v>23</v>
      </c>
    </row>
    <row r="9" spans="2:18" x14ac:dyDescent="0.25">
      <c r="B9" s="33">
        <v>1</v>
      </c>
      <c r="C9" s="33" t="s">
        <v>205</v>
      </c>
      <c r="D9" s="56" t="s">
        <v>30</v>
      </c>
      <c r="E9" s="57"/>
      <c r="F9" s="57"/>
      <c r="G9" s="57"/>
      <c r="H9" s="57"/>
      <c r="I9" s="58"/>
      <c r="J9" s="32">
        <v>0</v>
      </c>
      <c r="K9" s="32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14">
        <f>SUM(J9:P9)/7</f>
        <v>0</v>
      </c>
    </row>
    <row r="10" spans="2:18" x14ac:dyDescent="0.25">
      <c r="B10" s="33">
        <f>B9+1</f>
        <v>2</v>
      </c>
      <c r="C10" s="33" t="s">
        <v>170</v>
      </c>
      <c r="D10" s="56" t="s">
        <v>61</v>
      </c>
      <c r="E10" s="57"/>
      <c r="F10" s="57"/>
      <c r="G10" s="57"/>
      <c r="H10" s="57"/>
      <c r="I10" s="58"/>
      <c r="J10" s="32">
        <v>79</v>
      </c>
      <c r="K10" s="34">
        <v>75</v>
      </c>
      <c r="L10" s="34">
        <v>88</v>
      </c>
      <c r="M10" s="34">
        <v>0</v>
      </c>
      <c r="N10" s="34">
        <v>0</v>
      </c>
      <c r="O10" s="34">
        <v>0</v>
      </c>
      <c r="P10" s="34">
        <v>0</v>
      </c>
      <c r="Q10" s="14">
        <f t="shared" ref="Q10:Q47" si="0">SUM(J10:P10)/7</f>
        <v>34.571428571428569</v>
      </c>
    </row>
    <row r="11" spans="2:18" x14ac:dyDescent="0.25">
      <c r="B11" s="33">
        <f t="shared" ref="B11:B52" si="1">B10+1</f>
        <v>3</v>
      </c>
      <c r="C11" s="33" t="s">
        <v>206</v>
      </c>
      <c r="D11" s="56" t="s">
        <v>31</v>
      </c>
      <c r="E11" s="57"/>
      <c r="F11" s="57"/>
      <c r="G11" s="57"/>
      <c r="H11" s="57"/>
      <c r="I11" s="58"/>
      <c r="J11" s="32">
        <v>70</v>
      </c>
      <c r="K11" s="34">
        <v>0</v>
      </c>
      <c r="L11" s="34">
        <v>0</v>
      </c>
      <c r="M11" s="34">
        <v>70</v>
      </c>
      <c r="N11" s="34">
        <v>0</v>
      </c>
      <c r="O11" s="34">
        <v>0</v>
      </c>
      <c r="P11" s="34">
        <v>0</v>
      </c>
      <c r="Q11" s="14">
        <f t="shared" si="0"/>
        <v>20</v>
      </c>
    </row>
    <row r="12" spans="2:18" x14ac:dyDescent="0.25">
      <c r="B12" s="33">
        <f t="shared" si="1"/>
        <v>4</v>
      </c>
      <c r="C12" s="33" t="s">
        <v>207</v>
      </c>
      <c r="D12" s="56" t="s">
        <v>32</v>
      </c>
      <c r="E12" s="57"/>
      <c r="F12" s="57"/>
      <c r="G12" s="57"/>
      <c r="H12" s="57"/>
      <c r="I12" s="58"/>
      <c r="J12" s="32">
        <v>75</v>
      </c>
      <c r="K12" s="34">
        <v>70</v>
      </c>
      <c r="L12" s="34">
        <v>94</v>
      </c>
      <c r="M12" s="34">
        <v>94</v>
      </c>
      <c r="N12" s="34">
        <v>0</v>
      </c>
      <c r="O12" s="34">
        <v>0</v>
      </c>
      <c r="P12" s="34">
        <v>0</v>
      </c>
      <c r="Q12" s="14">
        <f t="shared" si="0"/>
        <v>47.571428571428569</v>
      </c>
    </row>
    <row r="13" spans="2:18" x14ac:dyDescent="0.25">
      <c r="B13" s="33">
        <f t="shared" si="1"/>
        <v>5</v>
      </c>
      <c r="C13" s="33" t="s">
        <v>208</v>
      </c>
      <c r="D13" s="56" t="s">
        <v>33</v>
      </c>
      <c r="E13" s="57"/>
      <c r="F13" s="57"/>
      <c r="G13" s="57"/>
      <c r="H13" s="57"/>
      <c r="I13" s="58"/>
      <c r="J13" s="32">
        <v>70</v>
      </c>
      <c r="K13" s="34">
        <v>0</v>
      </c>
      <c r="L13" s="34">
        <v>70</v>
      </c>
      <c r="M13" s="34">
        <v>70</v>
      </c>
      <c r="N13" s="34">
        <v>0</v>
      </c>
      <c r="O13" s="34">
        <v>0</v>
      </c>
      <c r="P13" s="34">
        <v>0</v>
      </c>
      <c r="Q13" s="14">
        <f t="shared" si="0"/>
        <v>30</v>
      </c>
    </row>
    <row r="14" spans="2:18" x14ac:dyDescent="0.25">
      <c r="B14" s="33">
        <f t="shared" si="1"/>
        <v>6</v>
      </c>
      <c r="C14" s="33" t="s">
        <v>209</v>
      </c>
      <c r="D14" s="56" t="s">
        <v>34</v>
      </c>
      <c r="E14" s="57"/>
      <c r="F14" s="57"/>
      <c r="G14" s="57"/>
      <c r="H14" s="57"/>
      <c r="I14" s="58"/>
      <c r="J14" s="32">
        <v>70</v>
      </c>
      <c r="K14" s="34">
        <v>70</v>
      </c>
      <c r="L14" s="34">
        <v>94</v>
      </c>
      <c r="M14" s="34">
        <v>89</v>
      </c>
      <c r="N14" s="34">
        <v>0</v>
      </c>
      <c r="O14" s="34">
        <v>0</v>
      </c>
      <c r="P14" s="34">
        <v>0</v>
      </c>
      <c r="Q14" s="14">
        <f t="shared" si="0"/>
        <v>46.142857142857146</v>
      </c>
    </row>
    <row r="15" spans="2:18" x14ac:dyDescent="0.25">
      <c r="B15" s="33">
        <f t="shared" si="1"/>
        <v>7</v>
      </c>
      <c r="C15" s="33" t="s">
        <v>210</v>
      </c>
      <c r="D15" s="56" t="s">
        <v>35</v>
      </c>
      <c r="E15" s="57"/>
      <c r="F15" s="57"/>
      <c r="G15" s="57"/>
      <c r="H15" s="57"/>
      <c r="I15" s="58"/>
      <c r="J15" s="32">
        <v>75</v>
      </c>
      <c r="K15" s="34">
        <v>75</v>
      </c>
      <c r="L15" s="34">
        <v>94</v>
      </c>
      <c r="M15" s="34">
        <v>94</v>
      </c>
      <c r="N15" s="34">
        <v>0</v>
      </c>
      <c r="O15" s="34">
        <v>0</v>
      </c>
      <c r="P15" s="34">
        <v>0</v>
      </c>
      <c r="Q15" s="14">
        <f t="shared" si="0"/>
        <v>48.285714285714285</v>
      </c>
    </row>
    <row r="16" spans="2:18" x14ac:dyDescent="0.25">
      <c r="B16" s="33">
        <f t="shared" si="1"/>
        <v>8</v>
      </c>
      <c r="C16" s="33" t="s">
        <v>211</v>
      </c>
      <c r="D16" s="56" t="s">
        <v>36</v>
      </c>
      <c r="E16" s="57"/>
      <c r="F16" s="57"/>
      <c r="G16" s="57"/>
      <c r="H16" s="57"/>
      <c r="I16" s="58"/>
      <c r="J16" s="32">
        <v>75</v>
      </c>
      <c r="K16" s="34">
        <v>0</v>
      </c>
      <c r="L16" s="34">
        <v>75</v>
      </c>
      <c r="M16" s="34">
        <v>70</v>
      </c>
      <c r="N16" s="34">
        <v>0</v>
      </c>
      <c r="O16" s="34">
        <v>0</v>
      </c>
      <c r="P16" s="34">
        <v>0</v>
      </c>
      <c r="Q16" s="14">
        <f t="shared" si="0"/>
        <v>31.428571428571427</v>
      </c>
    </row>
    <row r="17" spans="2:17" x14ac:dyDescent="0.25">
      <c r="B17" s="33">
        <v>9</v>
      </c>
      <c r="C17" s="33" t="s">
        <v>212</v>
      </c>
      <c r="D17" s="56" t="s">
        <v>37</v>
      </c>
      <c r="E17" s="57"/>
      <c r="F17" s="57"/>
      <c r="G17" s="57"/>
      <c r="H17" s="57"/>
      <c r="I17" s="58"/>
      <c r="J17" s="32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14">
        <f t="shared" si="0"/>
        <v>0</v>
      </c>
    </row>
    <row r="18" spans="2:17" x14ac:dyDescent="0.25">
      <c r="B18" s="33">
        <f t="shared" si="1"/>
        <v>10</v>
      </c>
      <c r="C18" s="33" t="s">
        <v>213</v>
      </c>
      <c r="D18" s="56" t="s">
        <v>38</v>
      </c>
      <c r="E18" s="57"/>
      <c r="F18" s="57"/>
      <c r="G18" s="57"/>
      <c r="H18" s="57"/>
      <c r="I18" s="58"/>
      <c r="J18" s="32">
        <v>88</v>
      </c>
      <c r="K18" s="34">
        <v>70</v>
      </c>
      <c r="L18" s="34">
        <v>94</v>
      </c>
      <c r="M18" s="34">
        <v>89</v>
      </c>
      <c r="N18" s="34">
        <v>0</v>
      </c>
      <c r="O18" s="34">
        <v>0</v>
      </c>
      <c r="P18" s="34">
        <v>0</v>
      </c>
      <c r="Q18" s="14">
        <f t="shared" si="0"/>
        <v>48.714285714285715</v>
      </c>
    </row>
    <row r="19" spans="2:17" x14ac:dyDescent="0.25">
      <c r="B19" s="33">
        <f t="shared" si="1"/>
        <v>11</v>
      </c>
      <c r="C19" s="33" t="s">
        <v>214</v>
      </c>
      <c r="D19" s="56" t="s">
        <v>39</v>
      </c>
      <c r="E19" s="57"/>
      <c r="F19" s="57"/>
      <c r="G19" s="57"/>
      <c r="H19" s="57"/>
      <c r="I19" s="58"/>
      <c r="J19" s="32">
        <v>88</v>
      </c>
      <c r="K19" s="34">
        <v>75</v>
      </c>
      <c r="L19" s="34">
        <v>85</v>
      </c>
      <c r="M19" s="34">
        <v>85</v>
      </c>
      <c r="N19" s="34">
        <v>0</v>
      </c>
      <c r="O19" s="34">
        <v>0</v>
      </c>
      <c r="P19" s="34">
        <v>0</v>
      </c>
      <c r="Q19" s="14">
        <f t="shared" si="0"/>
        <v>47.571428571428569</v>
      </c>
    </row>
    <row r="20" spans="2:17" x14ac:dyDescent="0.25">
      <c r="B20" s="33">
        <f t="shared" si="1"/>
        <v>12</v>
      </c>
      <c r="C20" s="33" t="s">
        <v>215</v>
      </c>
      <c r="D20" s="56" t="s">
        <v>40</v>
      </c>
      <c r="E20" s="57"/>
      <c r="F20" s="57"/>
      <c r="G20" s="57"/>
      <c r="H20" s="57"/>
      <c r="I20" s="58"/>
      <c r="J20" s="32">
        <v>94</v>
      </c>
      <c r="K20" s="34">
        <v>75</v>
      </c>
      <c r="L20" s="34">
        <v>100</v>
      </c>
      <c r="M20" s="34">
        <v>75</v>
      </c>
      <c r="N20" s="34">
        <v>0</v>
      </c>
      <c r="O20" s="34">
        <v>0</v>
      </c>
      <c r="P20" s="34">
        <v>0</v>
      </c>
      <c r="Q20" s="14">
        <f t="shared" si="0"/>
        <v>49.142857142857146</v>
      </c>
    </row>
    <row r="21" spans="2:17" x14ac:dyDescent="0.25">
      <c r="B21" s="33">
        <f t="shared" si="1"/>
        <v>13</v>
      </c>
      <c r="C21" s="33" t="s">
        <v>216</v>
      </c>
      <c r="D21" s="56" t="s">
        <v>41</v>
      </c>
      <c r="E21" s="57"/>
      <c r="F21" s="57"/>
      <c r="G21" s="57"/>
      <c r="H21" s="57"/>
      <c r="I21" s="58"/>
      <c r="J21" s="32">
        <v>75</v>
      </c>
      <c r="K21" s="34">
        <v>75</v>
      </c>
      <c r="L21" s="34">
        <v>75</v>
      </c>
      <c r="M21" s="34">
        <v>70</v>
      </c>
      <c r="N21" s="34">
        <v>0</v>
      </c>
      <c r="O21" s="34">
        <v>0</v>
      </c>
      <c r="P21" s="34">
        <v>0</v>
      </c>
      <c r="Q21" s="14">
        <f t="shared" si="0"/>
        <v>42.142857142857146</v>
      </c>
    </row>
    <row r="22" spans="2:17" x14ac:dyDescent="0.25">
      <c r="B22" s="33">
        <f t="shared" si="1"/>
        <v>14</v>
      </c>
      <c r="C22" s="33" t="s">
        <v>217</v>
      </c>
      <c r="D22" s="56" t="s">
        <v>42</v>
      </c>
      <c r="E22" s="57"/>
      <c r="F22" s="57"/>
      <c r="G22" s="57"/>
      <c r="H22" s="57"/>
      <c r="I22" s="58"/>
      <c r="J22" s="32">
        <v>75</v>
      </c>
      <c r="K22" s="34">
        <v>75</v>
      </c>
      <c r="L22" s="34">
        <v>87</v>
      </c>
      <c r="M22" s="34">
        <v>70</v>
      </c>
      <c r="N22" s="34">
        <v>0</v>
      </c>
      <c r="O22" s="34">
        <v>0</v>
      </c>
      <c r="P22" s="34">
        <v>0</v>
      </c>
      <c r="Q22" s="14">
        <f t="shared" si="0"/>
        <v>43.857142857142854</v>
      </c>
    </row>
    <row r="23" spans="2:17" x14ac:dyDescent="0.25">
      <c r="B23" s="33">
        <f t="shared" si="1"/>
        <v>15</v>
      </c>
      <c r="C23" s="33" t="s">
        <v>218</v>
      </c>
      <c r="D23" s="56" t="s">
        <v>43</v>
      </c>
      <c r="E23" s="57"/>
      <c r="F23" s="57"/>
      <c r="G23" s="57"/>
      <c r="H23" s="57"/>
      <c r="I23" s="58"/>
      <c r="J23" s="32">
        <v>75</v>
      </c>
      <c r="K23" s="34">
        <v>95</v>
      </c>
      <c r="L23" s="34">
        <v>86</v>
      </c>
      <c r="M23" s="34">
        <v>87</v>
      </c>
      <c r="N23" s="34">
        <v>0</v>
      </c>
      <c r="O23" s="34">
        <v>0</v>
      </c>
      <c r="P23" s="34">
        <v>0</v>
      </c>
      <c r="Q23" s="14">
        <f t="shared" si="0"/>
        <v>49</v>
      </c>
    </row>
    <row r="24" spans="2:17" x14ac:dyDescent="0.25">
      <c r="B24" s="33">
        <f t="shared" si="1"/>
        <v>16</v>
      </c>
      <c r="C24" s="33" t="s">
        <v>219</v>
      </c>
      <c r="D24" s="56" t="s">
        <v>44</v>
      </c>
      <c r="E24" s="57"/>
      <c r="F24" s="57"/>
      <c r="G24" s="57"/>
      <c r="H24" s="57"/>
      <c r="I24" s="58"/>
      <c r="J24" s="32">
        <v>82</v>
      </c>
      <c r="K24" s="34">
        <v>90</v>
      </c>
      <c r="L24" s="34">
        <v>100</v>
      </c>
      <c r="M24" s="34">
        <v>70</v>
      </c>
      <c r="N24" s="34">
        <v>0</v>
      </c>
      <c r="O24" s="34">
        <v>0</v>
      </c>
      <c r="P24" s="34">
        <v>0</v>
      </c>
      <c r="Q24" s="14">
        <f t="shared" si="0"/>
        <v>48.857142857142854</v>
      </c>
    </row>
    <row r="25" spans="2:17" x14ac:dyDescent="0.25">
      <c r="B25" s="33">
        <f t="shared" si="1"/>
        <v>17</v>
      </c>
      <c r="C25" s="33" t="s">
        <v>220</v>
      </c>
      <c r="D25" s="56" t="s">
        <v>45</v>
      </c>
      <c r="E25" s="57"/>
      <c r="F25" s="57"/>
      <c r="G25" s="57"/>
      <c r="H25" s="57"/>
      <c r="I25" s="58"/>
      <c r="J25" s="32">
        <v>75</v>
      </c>
      <c r="K25" s="34">
        <v>70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14">
        <f t="shared" si="0"/>
        <v>20.714285714285715</v>
      </c>
    </row>
    <row r="26" spans="2:17" x14ac:dyDescent="0.25">
      <c r="B26" s="33">
        <f t="shared" si="1"/>
        <v>18</v>
      </c>
      <c r="C26" s="33" t="s">
        <v>221</v>
      </c>
      <c r="D26" s="56" t="s">
        <v>46</v>
      </c>
      <c r="E26" s="57"/>
      <c r="F26" s="57"/>
      <c r="G26" s="57"/>
      <c r="H26" s="57"/>
      <c r="I26" s="58"/>
      <c r="J26" s="32">
        <v>88</v>
      </c>
      <c r="K26" s="34">
        <v>80</v>
      </c>
      <c r="L26" s="34">
        <v>100</v>
      </c>
      <c r="M26" s="34">
        <v>92</v>
      </c>
      <c r="N26" s="34">
        <v>0</v>
      </c>
      <c r="O26" s="34">
        <v>0</v>
      </c>
      <c r="P26" s="34">
        <v>0</v>
      </c>
      <c r="Q26" s="14">
        <f t="shared" si="0"/>
        <v>51.428571428571431</v>
      </c>
    </row>
    <row r="27" spans="2:17" x14ac:dyDescent="0.25">
      <c r="B27" s="33">
        <f t="shared" si="1"/>
        <v>19</v>
      </c>
      <c r="C27" s="33" t="s">
        <v>222</v>
      </c>
      <c r="D27" s="56" t="s">
        <v>47</v>
      </c>
      <c r="E27" s="57"/>
      <c r="F27" s="57"/>
      <c r="G27" s="57"/>
      <c r="H27" s="57"/>
      <c r="I27" s="58"/>
      <c r="J27" s="32">
        <v>94</v>
      </c>
      <c r="K27" s="34">
        <v>90</v>
      </c>
      <c r="L27" s="34">
        <v>100</v>
      </c>
      <c r="M27" s="34">
        <v>92</v>
      </c>
      <c r="N27" s="34">
        <v>0</v>
      </c>
      <c r="O27" s="34">
        <v>0</v>
      </c>
      <c r="P27" s="34">
        <v>0</v>
      </c>
      <c r="Q27" s="14">
        <f t="shared" si="0"/>
        <v>53.714285714285715</v>
      </c>
    </row>
    <row r="28" spans="2:17" x14ac:dyDescent="0.25">
      <c r="B28" s="33">
        <f t="shared" si="1"/>
        <v>20</v>
      </c>
      <c r="C28" s="33" t="s">
        <v>223</v>
      </c>
      <c r="D28" s="56" t="s">
        <v>48</v>
      </c>
      <c r="E28" s="57"/>
      <c r="F28" s="57"/>
      <c r="G28" s="57"/>
      <c r="H28" s="57"/>
      <c r="I28" s="58"/>
      <c r="J28" s="32">
        <v>0</v>
      </c>
      <c r="K28" s="34">
        <v>70</v>
      </c>
      <c r="L28" s="34">
        <v>86</v>
      </c>
      <c r="M28" s="34">
        <v>0</v>
      </c>
      <c r="N28" s="34">
        <v>0</v>
      </c>
      <c r="O28" s="34">
        <v>0</v>
      </c>
      <c r="P28" s="34">
        <v>0</v>
      </c>
      <c r="Q28" s="14">
        <f t="shared" si="0"/>
        <v>22.285714285714285</v>
      </c>
    </row>
    <row r="29" spans="2:17" x14ac:dyDescent="0.25">
      <c r="B29" s="33">
        <f t="shared" si="1"/>
        <v>21</v>
      </c>
      <c r="C29" s="33" t="s">
        <v>224</v>
      </c>
      <c r="D29" s="56" t="s">
        <v>49</v>
      </c>
      <c r="E29" s="57"/>
      <c r="F29" s="57"/>
      <c r="G29" s="57"/>
      <c r="H29" s="57"/>
      <c r="I29" s="58"/>
      <c r="J29" s="32">
        <v>88</v>
      </c>
      <c r="K29" s="34">
        <v>92</v>
      </c>
      <c r="L29" s="34">
        <v>93</v>
      </c>
      <c r="M29" s="34">
        <v>75</v>
      </c>
      <c r="N29" s="34">
        <v>0</v>
      </c>
      <c r="O29" s="34">
        <v>0</v>
      </c>
      <c r="P29" s="34">
        <v>0</v>
      </c>
      <c r="Q29" s="14">
        <f t="shared" si="0"/>
        <v>49.714285714285715</v>
      </c>
    </row>
    <row r="30" spans="2:17" x14ac:dyDescent="0.25">
      <c r="B30" s="33">
        <f t="shared" si="1"/>
        <v>22</v>
      </c>
      <c r="C30" s="33" t="s">
        <v>225</v>
      </c>
      <c r="D30" s="56" t="s">
        <v>50</v>
      </c>
      <c r="E30" s="57"/>
      <c r="F30" s="57"/>
      <c r="G30" s="57"/>
      <c r="H30" s="57"/>
      <c r="I30" s="58"/>
      <c r="J30" s="32">
        <v>88</v>
      </c>
      <c r="K30" s="34">
        <v>85</v>
      </c>
      <c r="L30" s="34">
        <v>78</v>
      </c>
      <c r="M30" s="34">
        <v>87</v>
      </c>
      <c r="N30" s="34">
        <v>0</v>
      </c>
      <c r="O30" s="34">
        <v>0</v>
      </c>
      <c r="P30" s="34">
        <v>0</v>
      </c>
      <c r="Q30" s="14">
        <f t="shared" si="0"/>
        <v>48.285714285714285</v>
      </c>
    </row>
    <row r="31" spans="2:17" x14ac:dyDescent="0.25">
      <c r="B31" s="33">
        <f t="shared" si="1"/>
        <v>23</v>
      </c>
      <c r="C31" s="33" t="s">
        <v>226</v>
      </c>
      <c r="D31" s="56" t="s">
        <v>51</v>
      </c>
      <c r="E31" s="57"/>
      <c r="F31" s="57"/>
      <c r="G31" s="57"/>
      <c r="H31" s="57"/>
      <c r="I31" s="58"/>
      <c r="J31" s="32">
        <v>70</v>
      </c>
      <c r="K31" s="34">
        <v>70</v>
      </c>
      <c r="L31" s="34">
        <v>86</v>
      </c>
      <c r="M31" s="34">
        <v>0</v>
      </c>
      <c r="N31" s="34">
        <v>0</v>
      </c>
      <c r="O31" s="34">
        <v>0</v>
      </c>
      <c r="P31" s="34">
        <v>0</v>
      </c>
      <c r="Q31" s="14">
        <f t="shared" si="0"/>
        <v>32.285714285714285</v>
      </c>
    </row>
    <row r="32" spans="2:17" x14ac:dyDescent="0.25">
      <c r="B32" s="33">
        <f t="shared" si="1"/>
        <v>24</v>
      </c>
      <c r="C32" s="33" t="s">
        <v>251</v>
      </c>
      <c r="D32" s="56" t="s">
        <v>52</v>
      </c>
      <c r="E32" s="57"/>
      <c r="F32" s="57"/>
      <c r="G32" s="57"/>
      <c r="H32" s="57"/>
      <c r="I32" s="58"/>
      <c r="J32" s="32">
        <v>0</v>
      </c>
      <c r="K32" s="34">
        <v>81</v>
      </c>
      <c r="L32" s="34">
        <v>75</v>
      </c>
      <c r="M32" s="34">
        <v>0</v>
      </c>
      <c r="N32" s="34">
        <v>0</v>
      </c>
      <c r="O32" s="34">
        <v>0</v>
      </c>
      <c r="P32" s="34">
        <v>0</v>
      </c>
      <c r="Q32" s="14">
        <f t="shared" si="0"/>
        <v>22.285714285714285</v>
      </c>
    </row>
    <row r="33" spans="2:17" x14ac:dyDescent="0.25">
      <c r="B33" s="33">
        <f t="shared" si="1"/>
        <v>25</v>
      </c>
      <c r="C33" s="33" t="s">
        <v>227</v>
      </c>
      <c r="D33" s="56" t="s">
        <v>53</v>
      </c>
      <c r="E33" s="57"/>
      <c r="F33" s="57"/>
      <c r="G33" s="57"/>
      <c r="H33" s="57"/>
      <c r="I33" s="58"/>
      <c r="J33" s="32">
        <v>100</v>
      </c>
      <c r="K33" s="34">
        <v>70</v>
      </c>
      <c r="L33" s="34">
        <v>94</v>
      </c>
      <c r="M33" s="34">
        <v>78</v>
      </c>
      <c r="N33" s="34">
        <v>0</v>
      </c>
      <c r="O33" s="34">
        <v>0</v>
      </c>
      <c r="P33" s="34">
        <v>0</v>
      </c>
      <c r="Q33" s="14">
        <f t="shared" si="0"/>
        <v>48.857142857142854</v>
      </c>
    </row>
    <row r="34" spans="2:17" x14ac:dyDescent="0.25">
      <c r="B34" s="33">
        <f t="shared" si="1"/>
        <v>26</v>
      </c>
      <c r="C34" s="33" t="s">
        <v>228</v>
      </c>
      <c r="D34" s="56" t="s">
        <v>54</v>
      </c>
      <c r="E34" s="57"/>
      <c r="F34" s="57"/>
      <c r="G34" s="57"/>
      <c r="H34" s="57"/>
      <c r="I34" s="58"/>
      <c r="J34" s="32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14">
        <f t="shared" si="0"/>
        <v>0</v>
      </c>
    </row>
    <row r="35" spans="2:17" x14ac:dyDescent="0.25">
      <c r="B35" s="33">
        <f t="shared" si="1"/>
        <v>27</v>
      </c>
      <c r="C35" s="33" t="s">
        <v>229</v>
      </c>
      <c r="D35" s="56" t="s">
        <v>55</v>
      </c>
      <c r="E35" s="57"/>
      <c r="F35" s="57"/>
      <c r="G35" s="57"/>
      <c r="H35" s="57"/>
      <c r="I35" s="58"/>
      <c r="J35" s="32">
        <v>100</v>
      </c>
      <c r="K35" s="34">
        <v>70</v>
      </c>
      <c r="L35" s="34">
        <v>93</v>
      </c>
      <c r="M35" s="34">
        <v>92</v>
      </c>
      <c r="N35" s="34">
        <v>0</v>
      </c>
      <c r="O35" s="34">
        <v>0</v>
      </c>
      <c r="P35" s="34">
        <v>0</v>
      </c>
      <c r="Q35" s="14">
        <f t="shared" si="0"/>
        <v>50.714285714285715</v>
      </c>
    </row>
    <row r="36" spans="2:17" x14ac:dyDescent="0.25">
      <c r="B36" s="33">
        <f t="shared" si="1"/>
        <v>28</v>
      </c>
      <c r="C36" s="33" t="s">
        <v>230</v>
      </c>
      <c r="D36" s="56" t="s">
        <v>56</v>
      </c>
      <c r="E36" s="57"/>
      <c r="F36" s="57"/>
      <c r="G36" s="57"/>
      <c r="H36" s="57"/>
      <c r="I36" s="58"/>
      <c r="J36" s="32">
        <v>88</v>
      </c>
      <c r="K36" s="34">
        <v>95</v>
      </c>
      <c r="L36" s="34">
        <v>78</v>
      </c>
      <c r="M36" s="34">
        <v>90</v>
      </c>
      <c r="N36" s="34">
        <v>0</v>
      </c>
      <c r="O36" s="34">
        <v>0</v>
      </c>
      <c r="P36" s="34">
        <v>0</v>
      </c>
      <c r="Q36" s="14">
        <f t="shared" si="0"/>
        <v>50.142857142857146</v>
      </c>
    </row>
    <row r="37" spans="2:17" x14ac:dyDescent="0.25">
      <c r="B37" s="33">
        <f t="shared" si="1"/>
        <v>29</v>
      </c>
      <c r="C37" s="33" t="s">
        <v>234</v>
      </c>
      <c r="D37" s="56" t="s">
        <v>57</v>
      </c>
      <c r="E37" s="57"/>
      <c r="F37" s="57"/>
      <c r="G37" s="57"/>
      <c r="H37" s="57"/>
      <c r="I37" s="58"/>
      <c r="J37" s="32">
        <v>88</v>
      </c>
      <c r="K37" s="34">
        <v>80</v>
      </c>
      <c r="L37" s="34">
        <v>93</v>
      </c>
      <c r="M37" s="34">
        <v>100</v>
      </c>
      <c r="N37" s="34">
        <v>0</v>
      </c>
      <c r="O37" s="34">
        <v>0</v>
      </c>
      <c r="P37" s="34">
        <v>0</v>
      </c>
      <c r="Q37" s="14">
        <f t="shared" si="0"/>
        <v>51.571428571428569</v>
      </c>
    </row>
    <row r="38" spans="2:17" x14ac:dyDescent="0.25">
      <c r="B38" s="33">
        <f t="shared" si="1"/>
        <v>30</v>
      </c>
      <c r="C38" s="33" t="s">
        <v>233</v>
      </c>
      <c r="D38" s="56" t="s">
        <v>58</v>
      </c>
      <c r="E38" s="57"/>
      <c r="F38" s="57"/>
      <c r="G38" s="57"/>
      <c r="H38" s="57"/>
      <c r="I38" s="58"/>
      <c r="J38" s="32">
        <v>90</v>
      </c>
      <c r="K38" s="34">
        <v>79</v>
      </c>
      <c r="L38" s="34">
        <v>86</v>
      </c>
      <c r="M38" s="34">
        <v>70</v>
      </c>
      <c r="N38" s="34">
        <v>0</v>
      </c>
      <c r="O38" s="34">
        <v>0</v>
      </c>
      <c r="P38" s="34">
        <v>0</v>
      </c>
      <c r="Q38" s="14">
        <f t="shared" si="0"/>
        <v>46.428571428571431</v>
      </c>
    </row>
    <row r="39" spans="2:17" x14ac:dyDescent="0.25">
      <c r="B39" s="33">
        <f t="shared" si="1"/>
        <v>31</v>
      </c>
      <c r="C39" s="33" t="s">
        <v>169</v>
      </c>
      <c r="D39" s="56" t="s">
        <v>62</v>
      </c>
      <c r="E39" s="57"/>
      <c r="F39" s="57"/>
      <c r="G39" s="57"/>
      <c r="H39" s="57"/>
      <c r="I39" s="58"/>
      <c r="J39" s="32">
        <v>100</v>
      </c>
      <c r="K39" s="34">
        <v>95</v>
      </c>
      <c r="L39" s="34">
        <v>100</v>
      </c>
      <c r="M39" s="34">
        <v>100</v>
      </c>
      <c r="N39" s="34">
        <v>0</v>
      </c>
      <c r="O39" s="34">
        <v>0</v>
      </c>
      <c r="P39" s="34">
        <v>0</v>
      </c>
      <c r="Q39" s="14">
        <f t="shared" si="0"/>
        <v>56.428571428571431</v>
      </c>
    </row>
    <row r="40" spans="2:17" x14ac:dyDescent="0.25">
      <c r="B40" s="33">
        <f t="shared" si="1"/>
        <v>32</v>
      </c>
      <c r="C40" s="33" t="s">
        <v>231</v>
      </c>
      <c r="D40" s="56" t="s">
        <v>59</v>
      </c>
      <c r="E40" s="57"/>
      <c r="F40" s="57"/>
      <c r="G40" s="57"/>
      <c r="H40" s="57"/>
      <c r="I40" s="58"/>
      <c r="J40" s="32">
        <v>94</v>
      </c>
      <c r="K40" s="34">
        <v>92</v>
      </c>
      <c r="L40" s="34">
        <v>100</v>
      </c>
      <c r="M40" s="34">
        <v>84</v>
      </c>
      <c r="N40" s="34">
        <v>0</v>
      </c>
      <c r="O40" s="34">
        <v>0</v>
      </c>
      <c r="P40" s="34">
        <v>0</v>
      </c>
      <c r="Q40" s="14">
        <f t="shared" si="0"/>
        <v>52.857142857142854</v>
      </c>
    </row>
    <row r="41" spans="2:17" x14ac:dyDescent="0.25">
      <c r="B41" s="33">
        <f t="shared" si="1"/>
        <v>33</v>
      </c>
      <c r="C41" s="33" t="s">
        <v>232</v>
      </c>
      <c r="D41" s="56" t="s">
        <v>60</v>
      </c>
      <c r="E41" s="57"/>
      <c r="F41" s="57"/>
      <c r="G41" s="57"/>
      <c r="H41" s="57"/>
      <c r="I41" s="58"/>
      <c r="J41" s="32">
        <v>100</v>
      </c>
      <c r="K41" s="34">
        <v>77</v>
      </c>
      <c r="L41" s="34">
        <v>93</v>
      </c>
      <c r="M41" s="34">
        <v>84</v>
      </c>
      <c r="N41" s="34">
        <v>0</v>
      </c>
      <c r="O41" s="34">
        <v>0</v>
      </c>
      <c r="P41" s="34">
        <v>0</v>
      </c>
      <c r="Q41" s="14">
        <f t="shared" si="0"/>
        <v>50.571428571428569</v>
      </c>
    </row>
    <row r="42" spans="2:17" x14ac:dyDescent="0.25">
      <c r="B42" s="33">
        <f t="shared" si="1"/>
        <v>34</v>
      </c>
      <c r="C42" s="33" t="s">
        <v>256</v>
      </c>
      <c r="D42" s="39" t="s">
        <v>249</v>
      </c>
      <c r="E42" s="39"/>
      <c r="F42" s="39"/>
      <c r="G42" s="39"/>
      <c r="H42" s="39"/>
      <c r="I42" s="39"/>
      <c r="J42" s="32">
        <v>0</v>
      </c>
      <c r="K42" s="35">
        <v>70</v>
      </c>
      <c r="L42" s="35">
        <v>80</v>
      </c>
      <c r="M42" s="35">
        <v>83</v>
      </c>
      <c r="N42" s="35">
        <v>0</v>
      </c>
      <c r="O42" s="35">
        <v>0</v>
      </c>
      <c r="P42" s="35">
        <v>0</v>
      </c>
      <c r="Q42" s="14">
        <f t="shared" si="0"/>
        <v>33.285714285714285</v>
      </c>
    </row>
    <row r="43" spans="2:17" x14ac:dyDescent="0.25">
      <c r="B43" s="33">
        <f t="shared" si="1"/>
        <v>35</v>
      </c>
      <c r="C43" s="33"/>
      <c r="D43" s="39"/>
      <c r="E43" s="39"/>
      <c r="F43" s="39"/>
      <c r="G43" s="39"/>
      <c r="H43" s="39"/>
      <c r="I43" s="39"/>
      <c r="J43" s="32"/>
      <c r="K43" s="32"/>
      <c r="L43" s="32"/>
      <c r="M43" s="32"/>
      <c r="N43" s="32"/>
      <c r="O43" s="32"/>
      <c r="P43" s="32"/>
      <c r="Q43" s="14">
        <f t="shared" si="0"/>
        <v>0</v>
      </c>
    </row>
    <row r="44" spans="2:17" x14ac:dyDescent="0.25">
      <c r="B44" s="33">
        <f t="shared" si="1"/>
        <v>36</v>
      </c>
      <c r="C44" s="9"/>
      <c r="D44" s="39"/>
      <c r="E44" s="39"/>
      <c r="F44" s="39"/>
      <c r="G44" s="39"/>
      <c r="H44" s="39"/>
      <c r="I44" s="39"/>
      <c r="J44" s="32"/>
      <c r="K44" s="32"/>
      <c r="L44" s="32"/>
      <c r="M44" s="32"/>
      <c r="N44" s="32"/>
      <c r="O44" s="32"/>
      <c r="P44" s="32"/>
      <c r="Q44" s="14">
        <f t="shared" si="0"/>
        <v>0</v>
      </c>
    </row>
    <row r="45" spans="2:17" x14ac:dyDescent="0.25">
      <c r="B45" s="33">
        <f t="shared" si="1"/>
        <v>37</v>
      </c>
      <c r="C45" s="9"/>
      <c r="D45" s="39"/>
      <c r="E45" s="39"/>
      <c r="F45" s="39"/>
      <c r="G45" s="39"/>
      <c r="H45" s="39"/>
      <c r="I45" s="39"/>
      <c r="J45" s="32"/>
      <c r="K45" s="32"/>
      <c r="L45" s="32"/>
      <c r="M45" s="32"/>
      <c r="N45" s="32"/>
      <c r="O45" s="32"/>
      <c r="P45" s="32"/>
      <c r="Q45" s="14">
        <f t="shared" si="0"/>
        <v>0</v>
      </c>
    </row>
    <row r="46" spans="2:17" x14ac:dyDescent="0.25">
      <c r="B46" s="33">
        <f t="shared" si="1"/>
        <v>38</v>
      </c>
      <c r="C46" s="9"/>
      <c r="D46" s="39"/>
      <c r="E46" s="39"/>
      <c r="F46" s="39"/>
      <c r="G46" s="39"/>
      <c r="H46" s="39"/>
      <c r="I46" s="39"/>
      <c r="J46" s="32"/>
      <c r="K46" s="32"/>
      <c r="L46" s="32"/>
      <c r="M46" s="32"/>
      <c r="N46" s="32"/>
      <c r="O46" s="32"/>
      <c r="P46" s="32"/>
      <c r="Q46" s="14">
        <f t="shared" si="0"/>
        <v>0</v>
      </c>
    </row>
    <row r="47" spans="2:17" x14ac:dyDescent="0.25">
      <c r="B47" s="33">
        <f t="shared" si="1"/>
        <v>39</v>
      </c>
      <c r="C47" s="9"/>
      <c r="D47" s="39"/>
      <c r="E47" s="39"/>
      <c r="F47" s="39"/>
      <c r="G47" s="39"/>
      <c r="H47" s="39"/>
      <c r="I47" s="39"/>
      <c r="J47" s="32"/>
      <c r="K47" s="32"/>
      <c r="L47" s="32"/>
      <c r="M47" s="32"/>
      <c r="N47" s="32"/>
      <c r="O47" s="32"/>
      <c r="P47" s="32"/>
      <c r="Q47" s="14">
        <f t="shared" si="0"/>
        <v>0</v>
      </c>
    </row>
    <row r="48" spans="2:17" x14ac:dyDescent="0.25">
      <c r="B48" s="33">
        <f t="shared" si="1"/>
        <v>40</v>
      </c>
      <c r="C48" s="9"/>
      <c r="D48" s="39"/>
      <c r="E48" s="39"/>
      <c r="F48" s="39"/>
      <c r="G48" s="39"/>
      <c r="H48" s="39"/>
      <c r="I48" s="39"/>
      <c r="J48" s="32"/>
      <c r="K48" s="32"/>
      <c r="L48" s="32"/>
      <c r="M48" s="32"/>
      <c r="N48" s="32"/>
      <c r="O48" s="32"/>
      <c r="P48" s="32"/>
      <c r="Q48" s="14">
        <f t="shared" ref="Q48:Q52" si="2">SUM(J48:P48)/7</f>
        <v>0</v>
      </c>
    </row>
    <row r="49" spans="2:17" x14ac:dyDescent="0.25">
      <c r="B49" s="33">
        <f t="shared" si="1"/>
        <v>41</v>
      </c>
      <c r="C49" s="9"/>
      <c r="D49" s="39"/>
      <c r="E49" s="39"/>
      <c r="F49" s="39"/>
      <c r="G49" s="39"/>
      <c r="H49" s="39"/>
      <c r="I49" s="39"/>
      <c r="J49" s="32"/>
      <c r="K49" s="32"/>
      <c r="L49" s="32"/>
      <c r="M49" s="32"/>
      <c r="N49" s="32"/>
      <c r="O49" s="32"/>
      <c r="P49" s="32"/>
      <c r="Q49" s="14">
        <f t="shared" si="2"/>
        <v>0</v>
      </c>
    </row>
    <row r="50" spans="2:17" x14ac:dyDescent="0.25">
      <c r="B50" s="33">
        <f t="shared" si="1"/>
        <v>42</v>
      </c>
      <c r="C50" s="9"/>
      <c r="D50" s="39"/>
      <c r="E50" s="39"/>
      <c r="F50" s="39"/>
      <c r="G50" s="39"/>
      <c r="H50" s="39"/>
      <c r="I50" s="39"/>
      <c r="J50" s="32"/>
      <c r="K50" s="32"/>
      <c r="L50" s="32"/>
      <c r="M50" s="32"/>
      <c r="N50" s="32"/>
      <c r="O50" s="32"/>
      <c r="P50" s="32"/>
      <c r="Q50" s="14">
        <f t="shared" si="2"/>
        <v>0</v>
      </c>
    </row>
    <row r="51" spans="2:17" x14ac:dyDescent="0.25">
      <c r="B51" s="33">
        <f t="shared" si="1"/>
        <v>43</v>
      </c>
      <c r="C51" s="9"/>
      <c r="D51" s="39"/>
      <c r="E51" s="39"/>
      <c r="F51" s="39"/>
      <c r="G51" s="39"/>
      <c r="H51" s="39"/>
      <c r="I51" s="39"/>
      <c r="J51" s="32"/>
      <c r="K51" s="32"/>
      <c r="L51" s="32"/>
      <c r="M51" s="32"/>
      <c r="N51" s="32"/>
      <c r="O51" s="32"/>
      <c r="P51" s="32"/>
      <c r="Q51" s="14">
        <f t="shared" si="2"/>
        <v>0</v>
      </c>
    </row>
    <row r="52" spans="2:17" x14ac:dyDescent="0.25">
      <c r="B52" s="33">
        <f t="shared" si="1"/>
        <v>44</v>
      </c>
      <c r="C52" s="22"/>
      <c r="D52" s="40"/>
      <c r="E52" s="41"/>
      <c r="F52" s="41"/>
      <c r="G52" s="41"/>
      <c r="H52" s="41"/>
      <c r="I52" s="42"/>
      <c r="J52" s="3"/>
      <c r="K52" s="3"/>
      <c r="L52" s="3"/>
      <c r="M52" s="3"/>
      <c r="N52" s="3"/>
      <c r="O52" s="3"/>
      <c r="P52" s="3"/>
      <c r="Q52" s="14">
        <f t="shared" si="2"/>
        <v>0</v>
      </c>
    </row>
    <row r="53" spans="2:17" x14ac:dyDescent="0.25">
      <c r="C53" s="38"/>
      <c r="D53" s="38"/>
      <c r="E53" s="28"/>
      <c r="H53" s="51" t="s">
        <v>19</v>
      </c>
      <c r="I53" s="51"/>
      <c r="J53" s="30">
        <f t="shared" ref="J53:P53" si="3">COUNTIF(J9:J52,"&gt;=70")</f>
        <v>28</v>
      </c>
      <c r="K53" s="30">
        <f t="shared" si="3"/>
        <v>28</v>
      </c>
      <c r="L53" s="30">
        <f t="shared" si="3"/>
        <v>29</v>
      </c>
      <c r="M53" s="30">
        <f t="shared" si="3"/>
        <v>26</v>
      </c>
      <c r="N53" s="30">
        <f t="shared" si="3"/>
        <v>0</v>
      </c>
      <c r="O53" s="30">
        <f t="shared" si="3"/>
        <v>0</v>
      </c>
      <c r="P53" s="30">
        <f t="shared" si="3"/>
        <v>0</v>
      </c>
      <c r="Q53" s="27">
        <f>COUNTIF(Q9:Q47,"&gt;=70")</f>
        <v>0</v>
      </c>
    </row>
    <row r="54" spans="2:17" x14ac:dyDescent="0.25">
      <c r="C54" s="38"/>
      <c r="D54" s="38"/>
      <c r="E54" s="21"/>
      <c r="H54" s="52" t="s">
        <v>20</v>
      </c>
      <c r="I54" s="52"/>
      <c r="J54" s="31">
        <f t="shared" ref="J54:Q54" si="4">COUNTIF(J9:J52,"&lt;70")</f>
        <v>6</v>
      </c>
      <c r="K54" s="31">
        <f t="shared" si="4"/>
        <v>6</v>
      </c>
      <c r="L54" s="31">
        <f t="shared" si="4"/>
        <v>5</v>
      </c>
      <c r="M54" s="31">
        <f t="shared" si="4"/>
        <v>8</v>
      </c>
      <c r="N54" s="31">
        <f t="shared" si="4"/>
        <v>34</v>
      </c>
      <c r="O54" s="31">
        <f t="shared" si="4"/>
        <v>34</v>
      </c>
      <c r="P54" s="31">
        <f t="shared" si="4"/>
        <v>34</v>
      </c>
      <c r="Q54" s="31">
        <f t="shared" si="4"/>
        <v>44</v>
      </c>
    </row>
    <row r="55" spans="2:17" x14ac:dyDescent="0.25">
      <c r="C55" s="38"/>
      <c r="D55" s="38"/>
      <c r="E55" s="38"/>
      <c r="H55" s="52" t="s">
        <v>21</v>
      </c>
      <c r="I55" s="52"/>
      <c r="J55" s="31">
        <f t="shared" ref="J55:Q55" si="5">COUNT(J9:J52)</f>
        <v>34</v>
      </c>
      <c r="K55" s="31">
        <f t="shared" si="5"/>
        <v>34</v>
      </c>
      <c r="L55" s="31">
        <f t="shared" si="5"/>
        <v>34</v>
      </c>
      <c r="M55" s="31">
        <f t="shared" si="5"/>
        <v>34</v>
      </c>
      <c r="N55" s="31">
        <f t="shared" si="5"/>
        <v>34</v>
      </c>
      <c r="O55" s="31">
        <f t="shared" si="5"/>
        <v>34</v>
      </c>
      <c r="P55" s="31">
        <f t="shared" si="5"/>
        <v>34</v>
      </c>
      <c r="Q55" s="31">
        <f t="shared" si="5"/>
        <v>44</v>
      </c>
    </row>
    <row r="56" spans="2:17" x14ac:dyDescent="0.25">
      <c r="C56" s="38"/>
      <c r="D56" s="38"/>
      <c r="E56" s="28"/>
      <c r="F56" s="12"/>
      <c r="H56" s="53" t="s">
        <v>16</v>
      </c>
      <c r="I56" s="53"/>
      <c r="J56" s="25">
        <f>J53/J55</f>
        <v>0.82352941176470584</v>
      </c>
      <c r="K56" s="26">
        <f t="shared" ref="K56:Q56" si="6">K53/K55</f>
        <v>0.82352941176470584</v>
      </c>
      <c r="L56" s="26">
        <f t="shared" si="6"/>
        <v>0.8529411764705882</v>
      </c>
      <c r="M56" s="26">
        <f t="shared" si="6"/>
        <v>0.76470588235294112</v>
      </c>
      <c r="N56" s="26">
        <f t="shared" si="6"/>
        <v>0</v>
      </c>
      <c r="O56" s="26">
        <f t="shared" si="6"/>
        <v>0</v>
      </c>
      <c r="P56" s="26">
        <f t="shared" si="6"/>
        <v>0</v>
      </c>
      <c r="Q56" s="26">
        <f t="shared" si="6"/>
        <v>0</v>
      </c>
    </row>
    <row r="57" spans="2:17" x14ac:dyDescent="0.25">
      <c r="C57" s="38"/>
      <c r="D57" s="38"/>
      <c r="E57" s="28"/>
      <c r="F57" s="12"/>
      <c r="H57" s="53" t="s">
        <v>17</v>
      </c>
      <c r="I57" s="53"/>
      <c r="J57" s="25">
        <f>J54/J55</f>
        <v>0.17647058823529413</v>
      </c>
      <c r="K57" s="25">
        <f t="shared" ref="K57:Q57" si="7">K54/K55</f>
        <v>0.17647058823529413</v>
      </c>
      <c r="L57" s="26">
        <f t="shared" si="7"/>
        <v>0.14705882352941177</v>
      </c>
      <c r="M57" s="26">
        <f t="shared" si="7"/>
        <v>0.23529411764705882</v>
      </c>
      <c r="N57" s="26">
        <f t="shared" si="7"/>
        <v>1</v>
      </c>
      <c r="O57" s="26">
        <f t="shared" si="7"/>
        <v>1</v>
      </c>
      <c r="P57" s="26">
        <f t="shared" si="7"/>
        <v>1</v>
      </c>
      <c r="Q57" s="26">
        <f t="shared" si="7"/>
        <v>1</v>
      </c>
    </row>
    <row r="58" spans="2:17" x14ac:dyDescent="0.25">
      <c r="C58" s="38"/>
      <c r="D58" s="38"/>
      <c r="E58" s="21"/>
      <c r="F58" s="12"/>
    </row>
    <row r="59" spans="2:17" x14ac:dyDescent="0.25">
      <c r="C59" s="28"/>
      <c r="D59" s="28"/>
      <c r="E59" s="21"/>
      <c r="F59" s="12"/>
    </row>
    <row r="60" spans="2:17" x14ac:dyDescent="0.25">
      <c r="J60" s="54" t="s">
        <v>245</v>
      </c>
      <c r="K60" s="54"/>
      <c r="L60" s="54"/>
      <c r="M60" s="54"/>
      <c r="N60" s="54"/>
      <c r="O60" s="54"/>
      <c r="P60" s="54"/>
    </row>
    <row r="61" spans="2:17" x14ac:dyDescent="0.25">
      <c r="J61" s="47" t="s">
        <v>18</v>
      </c>
      <c r="K61" s="47"/>
      <c r="L61" s="47"/>
      <c r="M61" s="47"/>
      <c r="N61" s="47"/>
      <c r="O61" s="47"/>
      <c r="P61" s="47"/>
    </row>
  </sheetData>
  <mergeCells count="66">
    <mergeCell ref="C57:D57"/>
    <mergeCell ref="H57:I57"/>
    <mergeCell ref="C58:D58"/>
    <mergeCell ref="J60:P60"/>
    <mergeCell ref="J61:P61"/>
    <mergeCell ref="C54:D54"/>
    <mergeCell ref="H54:I54"/>
    <mergeCell ref="C55:E55"/>
    <mergeCell ref="H55:I55"/>
    <mergeCell ref="C56:D56"/>
    <mergeCell ref="H56:I56"/>
    <mergeCell ref="D49:I49"/>
    <mergeCell ref="D50:I50"/>
    <mergeCell ref="D51:I51"/>
    <mergeCell ref="D52:I52"/>
    <mergeCell ref="C53:D53"/>
    <mergeCell ref="H53:I53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ERGONOMIA</vt:lpstr>
      <vt:lpstr>ADMON DE OPE-II-A</vt:lpstr>
      <vt:lpstr>ADMON DE OPE-II-B</vt:lpstr>
      <vt:lpstr>SIMULACION-404-A</vt:lpstr>
      <vt:lpstr>SIMULACION-404-B</vt:lpstr>
      <vt:lpstr>MANUF ESBELTA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Bernabe</cp:lastModifiedBy>
  <cp:lastPrinted>2023-03-21T15:13:53Z</cp:lastPrinted>
  <dcterms:created xsi:type="dcterms:W3CDTF">2023-03-14T19:16:59Z</dcterms:created>
  <dcterms:modified xsi:type="dcterms:W3CDTF">2023-06-20T22:18:55Z</dcterms:modified>
</cp:coreProperties>
</file>