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8221213F-83BB-4DAA-A551-257824308DA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3" l="1"/>
  <c r="J42" i="1"/>
  <c r="J43" i="3"/>
  <c r="J40" i="1"/>
  <c r="Q34" i="3"/>
  <c r="Q28" i="3"/>
  <c r="Q32" i="3"/>
  <c r="Q9" i="3"/>
  <c r="Q10" i="3"/>
  <c r="Q11" i="4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Q9" i="1"/>
  <c r="B10" i="4"/>
  <c r="Q2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Q28" i="4"/>
  <c r="Q27" i="4"/>
  <c r="Q26" i="4"/>
  <c r="Q25" i="4"/>
  <c r="Q24" i="4"/>
  <c r="Q22" i="4"/>
  <c r="Q21" i="4"/>
  <c r="Q20" i="4"/>
  <c r="Q19" i="4"/>
  <c r="Q18" i="4"/>
  <c r="Q17" i="4"/>
  <c r="Q16" i="4"/>
  <c r="Q15" i="4"/>
  <c r="Q14" i="4"/>
  <c r="Q13" i="4"/>
  <c r="Q12" i="4"/>
  <c r="Q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45" i="3"/>
  <c r="O45" i="3"/>
  <c r="N45" i="3"/>
  <c r="M45" i="3"/>
  <c r="L45" i="3"/>
  <c r="K45" i="3"/>
  <c r="P44" i="3"/>
  <c r="O44" i="3"/>
  <c r="N44" i="3"/>
  <c r="M44" i="3"/>
  <c r="L44" i="3"/>
  <c r="K44" i="3"/>
  <c r="J44" i="3"/>
  <c r="P43" i="3"/>
  <c r="O43" i="3"/>
  <c r="N43" i="3"/>
  <c r="M43" i="3"/>
  <c r="L43" i="3"/>
  <c r="K43" i="3"/>
  <c r="Q42" i="3"/>
  <c r="Q41" i="3"/>
  <c r="Q40" i="3"/>
  <c r="Q39" i="3"/>
  <c r="Q38" i="3"/>
  <c r="Q37" i="3"/>
  <c r="Q36" i="3"/>
  <c r="Q35" i="3"/>
  <c r="Q33" i="3"/>
  <c r="Q31" i="3"/>
  <c r="Q30" i="3"/>
  <c r="Q29" i="3"/>
  <c r="Q27" i="3"/>
  <c r="Q26" i="3"/>
  <c r="Q25" i="3"/>
  <c r="Q24" i="3"/>
  <c r="Q22" i="3"/>
  <c r="Q21" i="3"/>
  <c r="Q20" i="3"/>
  <c r="Q19" i="3"/>
  <c r="Q18" i="3"/>
  <c r="Q17" i="3"/>
  <c r="Q16" i="3"/>
  <c r="Q15" i="3"/>
  <c r="Q14" i="3"/>
  <c r="Q13" i="3"/>
  <c r="Q12" i="3"/>
  <c r="Q11" i="3"/>
  <c r="K32" i="4" l="1"/>
  <c r="K46" i="3"/>
  <c r="O46" i="3"/>
  <c r="K47" i="3"/>
  <c r="O47" i="3"/>
  <c r="L47" i="3"/>
  <c r="P47" i="3"/>
  <c r="O32" i="4"/>
  <c r="L33" i="4"/>
  <c r="P33" i="4"/>
  <c r="L32" i="4"/>
  <c r="P32" i="4"/>
  <c r="J46" i="3"/>
  <c r="N46" i="3"/>
  <c r="Q45" i="3"/>
  <c r="L46" i="3"/>
  <c r="P46" i="3"/>
  <c r="M47" i="3"/>
  <c r="M32" i="4"/>
  <c r="N33" i="4"/>
  <c r="J57" i="5"/>
  <c r="N57" i="5"/>
  <c r="K58" i="5"/>
  <c r="O58" i="5"/>
  <c r="M46" i="3"/>
  <c r="J47" i="3"/>
  <c r="N47" i="3"/>
  <c r="J32" i="4"/>
  <c r="N32" i="4"/>
  <c r="K33" i="4"/>
  <c r="O33" i="4"/>
  <c r="K57" i="5"/>
  <c r="O57" i="5"/>
  <c r="P58" i="5"/>
  <c r="Q31" i="4"/>
  <c r="M33" i="4"/>
  <c r="J58" i="5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33" i="4"/>
  <c r="Q29" i="4"/>
  <c r="Q32" i="4" s="1"/>
  <c r="Q30" i="4"/>
  <c r="Q43" i="3"/>
  <c r="Q44" i="3"/>
  <c r="K42" i="1"/>
  <c r="L42" i="1"/>
  <c r="M42" i="1"/>
  <c r="N42" i="1"/>
  <c r="O42" i="1"/>
  <c r="P42" i="1"/>
  <c r="K41" i="1"/>
  <c r="L41" i="1"/>
  <c r="M41" i="1"/>
  <c r="N41" i="1"/>
  <c r="O41" i="1"/>
  <c r="P41" i="1"/>
  <c r="K40" i="1"/>
  <c r="L40" i="1"/>
  <c r="M40" i="1"/>
  <c r="N40" i="1"/>
  <c r="O40" i="1"/>
  <c r="P40" i="1"/>
  <c r="J41" i="1"/>
  <c r="Q33" i="4" l="1"/>
  <c r="Q46" i="3"/>
  <c r="Q47" i="3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10" i="1"/>
  <c r="Q11" i="1"/>
  <c r="Q12" i="1"/>
  <c r="Q13" i="1"/>
  <c r="Q14" i="1"/>
  <c r="Q15" i="1"/>
  <c r="Q16" i="1"/>
  <c r="Q17" i="1"/>
  <c r="Q18" i="1"/>
  <c r="Q19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42" i="1" l="1"/>
  <c r="Q41" i="1"/>
  <c r="Q44" i="1" s="1"/>
  <c r="Q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<sst xmlns="http://schemas.openxmlformats.org/spreadsheetml/2006/main" count="302" uniqueCount="190">
  <si>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</si>
  <si>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</si>
  <si>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</si>
  <si>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</si>
  <si>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</si>
  <si>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</si>
  <si>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</si>
  <si>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</si>
  <si>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</si>
  <si>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</si>
  <si>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</si>
  <si>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</si>
  <si>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</si>
  <si>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</si>
  <si>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</si>
  <si>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</si>
  <si>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</si>
  <si>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</si>
  <si>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</si>
  <si>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</si>
  <si>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</si>
  <si>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</si>
  <si>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</si>
  <si>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</si>
  <si>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</si>
  <si>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</si>
  <si>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</si>
  <si>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</si>
  <si>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</si>
  <si>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</si>
  <si>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</si>
  <si>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</si>
  <si>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</si>
  <si>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</si>
  <si>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</si>
  <si>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</si>
  <si>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</si>
  <si>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</si>
  <si>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</si>
  <si>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</si>
  <si>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</si>
  <si>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</si>
  <si>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</si>
  <si>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</si>
  <si>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</si>
  <si>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</si>
  <si>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</si>
  <si>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</si>
  <si>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</si>
  <si>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</si>
  <si>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</si>
  <si>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</si>
  <si>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</si>
  <si>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</si>
  <si>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</si>
  <si>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</si>
  <si>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</si>
  <si>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</si>
  <si>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</si>
  <si>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</si>
  <si>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</si>
  <si>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</si>
  <si>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</si>
  <si>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</si>
  <si>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</si>
  <si>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</si>
  <si>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</si>
  <si>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</si>
  <si>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</si>
  <si>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</si>
  <si>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</si>
  <si>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</si>
  <si>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</si>
  <si>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</si>
  <si>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</si>
  <si>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</si>
  <si>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</si>
  <si>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</si>
  <si>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</si>
  <si>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</si>
  <si>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</si>
  <si>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</si>
  <si>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</si>
  <si>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</si>
  <si>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</si>
  <si>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</si>
  <si>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</si>
  <si>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</si>
  <si>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</si>
  <si>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</si>
  <si>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</si>
  <si>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</si>
  <si>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</si>
  <si>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</si>
  <si>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</si>
  <si>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</si>
  <si>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</si>
  <si>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</si>
  <si>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</si>
  <si>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</si>
  <si>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</si>
  <si>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</si>
  <si>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</si>
  <si>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</si>
  <si>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</si>
  <si>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</si>
  <si>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</si>
  <si>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</si>
  <si>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</si>
  <si>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</si>
  <si>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</si>
  <si>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</si>
  <si>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</si>
  <si>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</si>
  <si>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</si>
  <si>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</si>
  <si>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</si>
  <si>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</si>
  <si>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</si>
  <si>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</si>
  <si>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</si>
  <si>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</si>
  <si>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</si>
  <si>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</si>
  <si>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</si>
  <si>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</si>
  <si>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</si>
  <si>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</si>
  <si>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</si>
  <si>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</si>
  <si>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</si>
  <si>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</si>
  <si>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</si>
  <si>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</si>
  <si>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</si>
  <si>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</si>
  <si>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</si>
  <si>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</si>
  <si>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</si>
  <si>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</si>
  <si>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</si>
  <si>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</si>
  <si>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</si>
  <si>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</si>
  <si>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</si>
  <si>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</si>
  <si>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</si>
  <si>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</si>
  <si>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</si>
  <si>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</si>
  <si>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</si>
  <si>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</si>
  <si>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</si>
  <si>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</si>
  <si>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</si>
  <si>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</si>
  <si>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</si>
  <si>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</si>
  <si>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</si>
  <si>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</si>
  <si>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</si>
  <si>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</si>
  <si>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</si>
  <si>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</si>
  <si>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</si>
  <si>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</si>
  <si>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</si>
  <si>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</si>
  <si>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</si>
  <si>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</si>
  <si>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</si>
  <si>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</si>
  <si>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</si>
  <si>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</si>
  <si>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</si>
  <si>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</si>
  <si>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</si>
  <si>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</si>
  <si>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</si>
  <si>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</si>
  <si>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</si>
  <si>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</si>
  <si>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</si>
  <si>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</si>
  <si>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</si>
  <si>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</si>
  <si>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</si>
  <si>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</si>
  <si>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</t>
  </si>
  <si>
    <t xml:space="preserve">FEBRERO-JULIO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</si>
</sst>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opLeftCell="A26" zoomScaleNormal="100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3" t="s">
        <v>24</v>
      </c>
      <c r="E4" s="23"/>
      <c r="F4" s="23"/>
      <c r="G4" s="23"/>
      <c r="I4" t="s">
        <v>1</v>
      </c>
      <c r="J4" s="28" t="s">
        <v>25</v>
      </c>
      <c r="K4" s="28"/>
      <c r="M4" t="s">
        <v>2</v>
      </c>
      <c r="N4" s="29">
        <v>45009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188</v>
      </c>
      <c r="E6" s="28"/>
      <c r="F6" s="28"/>
      <c r="G6" s="28"/>
      <c r="I6" s="17" t="s">
        <v>22</v>
      </c>
      <c r="J6" s="17"/>
      <c r="K6" s="18" t="s">
        <v>88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24" t="s">
        <v>27</v>
      </c>
      <c r="E9" s="24"/>
      <c r="F9" s="24"/>
      <c r="G9" s="24"/>
      <c r="H9" s="24"/>
      <c r="I9" s="2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28</v>
      </c>
      <c r="D10" s="24" t="s">
        <v>29</v>
      </c>
      <c r="E10" s="24"/>
      <c r="F10" s="24"/>
      <c r="G10" s="24"/>
      <c r="H10" s="24"/>
      <c r="I10" s="2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10</v>
      </c>
    </row>
    <row r="11" spans="2:18" x14ac:dyDescent="0.25">
      <c r="B11" s="6">
        <f t="shared" ref="B11:B39" si="1">B10+1</f>
        <v>3</v>
      </c>
      <c r="C11" s="6" t="s">
        <v>30</v>
      </c>
      <c r="D11" s="24" t="s">
        <v>39</v>
      </c>
      <c r="E11" s="24"/>
      <c r="F11" s="24"/>
      <c r="G11" s="24"/>
      <c r="H11" s="24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31</v>
      </c>
      <c r="D12" s="24" t="s">
        <v>40</v>
      </c>
      <c r="E12" s="24"/>
      <c r="F12" s="24"/>
      <c r="G12" s="24"/>
      <c r="H12" s="24"/>
      <c r="I12" s="24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32</v>
      </c>
      <c r="D13" s="24" t="s">
        <v>33</v>
      </c>
      <c r="E13" s="24"/>
      <c r="F13" s="24"/>
      <c r="G13" s="24"/>
      <c r="H13" s="24"/>
      <c r="I13" s="24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12.285714285714286</v>
      </c>
    </row>
    <row r="14" spans="2:18" x14ac:dyDescent="0.25">
      <c r="B14" s="6">
        <f t="shared" si="1"/>
        <v>6</v>
      </c>
      <c r="C14" s="6" t="s">
        <v>34</v>
      </c>
      <c r="D14" s="24" t="s">
        <v>41</v>
      </c>
      <c r="E14" s="24"/>
      <c r="F14" s="24"/>
      <c r="G14" s="24"/>
      <c r="H14" s="24"/>
      <c r="I14" s="2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35</v>
      </c>
      <c r="D15" s="24" t="s">
        <v>42</v>
      </c>
      <c r="E15" s="24"/>
      <c r="F15" s="24"/>
      <c r="G15" s="24"/>
      <c r="H15" s="24"/>
      <c r="I15" s="24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36</v>
      </c>
      <c r="D16" s="24" t="s">
        <v>43</v>
      </c>
      <c r="E16" s="24"/>
      <c r="F16" s="24"/>
      <c r="G16" s="24"/>
      <c r="H16" s="24"/>
      <c r="I16" s="24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x14ac:dyDescent="0.25">
      <c r="B17" s="6">
        <f t="shared" si="1"/>
        <v>9</v>
      </c>
      <c r="C17" s="6" t="s">
        <v>37</v>
      </c>
      <c r="D17" s="24" t="s">
        <v>44</v>
      </c>
      <c r="E17" s="24"/>
      <c r="F17" s="24"/>
      <c r="G17" s="24"/>
      <c r="H17" s="24"/>
      <c r="I17" s="24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6" t="s">
        <v>38</v>
      </c>
      <c r="D18" s="24" t="s">
        <v>45</v>
      </c>
      <c r="E18" s="24"/>
      <c r="F18" s="24"/>
      <c r="G18" s="24"/>
      <c r="H18" s="24"/>
      <c r="I18" s="24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67</v>
      </c>
      <c r="D19" s="24" t="s">
        <v>46</v>
      </c>
      <c r="E19" s="24"/>
      <c r="F19" s="24"/>
      <c r="G19" s="24"/>
      <c r="H19" s="24"/>
      <c r="I19" s="24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6" t="s">
        <v>68</v>
      </c>
      <c r="D20" s="24" t="s">
        <v>47</v>
      </c>
      <c r="E20" s="24"/>
      <c r="F20" s="24"/>
      <c r="G20" s="24"/>
      <c r="H20" s="24"/>
      <c r="I20" s="24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</row>
    <row r="21" spans="2:17" x14ac:dyDescent="0.25">
      <c r="B21" s="6">
        <f t="shared" si="1"/>
        <v>13</v>
      </c>
      <c r="C21" s="6" t="s">
        <v>69</v>
      </c>
      <c r="D21" s="24" t="s">
        <v>48</v>
      </c>
      <c r="E21" s="24"/>
      <c r="F21" s="24"/>
      <c r="G21" s="24"/>
      <c r="H21" s="24"/>
      <c r="I21" s="24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12.571428571428571</v>
      </c>
    </row>
    <row r="22" spans="2:17" x14ac:dyDescent="0.25">
      <c r="B22" s="6">
        <f t="shared" si="1"/>
        <v>14</v>
      </c>
      <c r="C22" s="6" t="s">
        <v>70</v>
      </c>
      <c r="D22" s="24" t="s">
        <v>49</v>
      </c>
      <c r="E22" s="24"/>
      <c r="F22" s="24"/>
      <c r="G22" s="24"/>
      <c r="H22" s="24"/>
      <c r="I22" s="24"/>
      <c r="J22" s="4">
        <v>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12.571428571428571</v>
      </c>
    </row>
    <row r="23" spans="2:17" x14ac:dyDescent="0.25">
      <c r="B23" s="6">
        <f t="shared" si="1"/>
        <v>15</v>
      </c>
      <c r="C23" s="6" t="s">
        <v>71</v>
      </c>
      <c r="D23" s="24" t="s">
        <v>50</v>
      </c>
      <c r="E23" s="24"/>
      <c r="F23" s="24"/>
      <c r="G23" s="24"/>
      <c r="H23" s="24"/>
      <c r="I23" s="24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72</v>
      </c>
      <c r="D24" s="24" t="s">
        <v>51</v>
      </c>
      <c r="E24" s="24"/>
      <c r="F24" s="24"/>
      <c r="G24" s="24"/>
      <c r="H24" s="24"/>
      <c r="I24" s="24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12.571428571428571</v>
      </c>
    </row>
    <row r="25" spans="2:17" x14ac:dyDescent="0.25">
      <c r="B25" s="6">
        <f t="shared" si="1"/>
        <v>17</v>
      </c>
      <c r="C25" s="6" t="s">
        <v>73</v>
      </c>
      <c r="D25" s="24" t="s">
        <v>52</v>
      </c>
      <c r="E25" s="24"/>
      <c r="F25" s="24"/>
      <c r="G25" s="24"/>
      <c r="H25" s="24"/>
      <c r="I25" s="24"/>
      <c r="J25" s="4">
        <v>80</v>
      </c>
      <c r="K25" s="4"/>
      <c r="L25" s="4"/>
      <c r="M25" s="4"/>
      <c r="N25" s="4"/>
      <c r="O25" s="4"/>
      <c r="P25" s="4"/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74</v>
      </c>
      <c r="D26" s="24" t="s">
        <v>53</v>
      </c>
      <c r="E26" s="24"/>
      <c r="F26" s="24"/>
      <c r="G26" s="24"/>
      <c r="H26" s="24"/>
      <c r="I26" s="24"/>
      <c r="J26" s="4">
        <v>81</v>
      </c>
      <c r="K26" s="4"/>
      <c r="L26" s="4"/>
      <c r="M26" s="4"/>
      <c r="N26" s="4"/>
      <c r="O26" s="4"/>
      <c r="P26" s="4"/>
      <c r="Q26" s="10">
        <f t="shared" si="0"/>
        <v>11.571428571428571</v>
      </c>
    </row>
    <row r="27" spans="2:17" x14ac:dyDescent="0.25">
      <c r="B27" s="6">
        <f t="shared" si="1"/>
        <v>19</v>
      </c>
      <c r="C27" s="6" t="s">
        <v>84</v>
      </c>
      <c r="D27" s="24" t="s">
        <v>54</v>
      </c>
      <c r="E27" s="24"/>
      <c r="F27" s="24"/>
      <c r="G27" s="24"/>
      <c r="H27" s="24"/>
      <c r="I27" s="24"/>
      <c r="J27" s="4">
        <v>75</v>
      </c>
      <c r="K27" s="4"/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75</v>
      </c>
      <c r="D28" s="24" t="s">
        <v>55</v>
      </c>
      <c r="E28" s="24"/>
      <c r="F28" s="24"/>
      <c r="G28" s="24"/>
      <c r="H28" s="24"/>
      <c r="I28" s="24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76</v>
      </c>
      <c r="D29" s="24" t="s">
        <v>56</v>
      </c>
      <c r="E29" s="24"/>
      <c r="F29" s="24"/>
      <c r="G29" s="24"/>
      <c r="H29" s="24"/>
      <c r="I29" s="24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C30" s="6" t="s">
        <v>83</v>
      </c>
      <c r="D30" s="24" t="s">
        <v>57</v>
      </c>
      <c r="E30" s="24"/>
      <c r="F30" s="24"/>
      <c r="G30" s="24"/>
      <c r="H30" s="24"/>
      <c r="I30" s="24"/>
      <c r="J30" s="4">
        <v>75</v>
      </c>
      <c r="K30" s="4"/>
      <c r="L30" s="4"/>
      <c r="M30" s="4"/>
      <c r="N30" s="4"/>
      <c r="O30" s="4"/>
      <c r="P30" s="4"/>
      <c r="Q30" s="10">
        <f t="shared" si="0"/>
        <v>10.714285714285714</v>
      </c>
    </row>
    <row r="31" spans="2:17" x14ac:dyDescent="0.25">
      <c r="B31" s="6">
        <f t="shared" si="1"/>
        <v>23</v>
      </c>
      <c r="C31" s="6" t="s">
        <v>77</v>
      </c>
      <c r="D31" s="24" t="s">
        <v>58</v>
      </c>
      <c r="E31" s="24"/>
      <c r="F31" s="24"/>
      <c r="G31" s="24"/>
      <c r="H31" s="24"/>
      <c r="I31" s="24"/>
      <c r="J31" s="4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25">
      <c r="B32" s="6">
        <f t="shared" si="1"/>
        <v>24</v>
      </c>
      <c r="C32" s="6" t="s">
        <v>78</v>
      </c>
      <c r="D32" s="24" t="s">
        <v>59</v>
      </c>
      <c r="E32" s="24"/>
      <c r="F32" s="24"/>
      <c r="G32" s="24"/>
      <c r="H32" s="24"/>
      <c r="I32" s="24"/>
      <c r="J32" s="4">
        <v>85</v>
      </c>
      <c r="K32" s="4"/>
      <c r="L32" s="4"/>
      <c r="M32" s="4"/>
      <c r="N32" s="4"/>
      <c r="O32" s="4"/>
      <c r="P32" s="4"/>
      <c r="Q32" s="10">
        <f t="shared" si="0"/>
        <v>12.142857142857142</v>
      </c>
    </row>
    <row r="33" spans="2:17" x14ac:dyDescent="0.25">
      <c r="B33" s="6">
        <f t="shared" si="1"/>
        <v>25</v>
      </c>
      <c r="C33" s="6" t="s">
        <v>79</v>
      </c>
      <c r="D33" s="24" t="s">
        <v>60</v>
      </c>
      <c r="E33" s="24"/>
      <c r="F33" s="24"/>
      <c r="G33" s="24"/>
      <c r="H33" s="24"/>
      <c r="I33" s="24"/>
      <c r="J33" s="4">
        <v>93</v>
      </c>
      <c r="K33" s="4"/>
      <c r="L33" s="4"/>
      <c r="M33" s="4"/>
      <c r="N33" s="4"/>
      <c r="O33" s="4"/>
      <c r="P33" s="4"/>
      <c r="Q33" s="10">
        <f t="shared" si="0"/>
        <v>13.285714285714286</v>
      </c>
    </row>
    <row r="34" spans="2:17" x14ac:dyDescent="0.25">
      <c r="B34" s="6">
        <f t="shared" si="1"/>
        <v>26</v>
      </c>
      <c r="C34" s="6" t="s">
        <v>80</v>
      </c>
      <c r="D34" s="24" t="s">
        <v>61</v>
      </c>
      <c r="E34" s="24"/>
      <c r="F34" s="24"/>
      <c r="G34" s="24"/>
      <c r="H34" s="24"/>
      <c r="I34" s="24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s="6" t="s">
        <v>81</v>
      </c>
      <c r="D35" s="24" t="s">
        <v>62</v>
      </c>
      <c r="E35" s="24"/>
      <c r="F35" s="24"/>
      <c r="G35" s="24"/>
      <c r="H35" s="24"/>
      <c r="I35" s="24"/>
      <c r="J35" s="4">
        <v>90</v>
      </c>
      <c r="K35" s="4"/>
      <c r="L35" s="4"/>
      <c r="M35" s="4"/>
      <c r="N35" s="4"/>
      <c r="O35" s="4"/>
      <c r="P35" s="4"/>
      <c r="Q35" s="10">
        <f t="shared" si="0"/>
        <v>12.857142857142858</v>
      </c>
    </row>
    <row r="36" spans="2:17" x14ac:dyDescent="0.25">
      <c r="B36" s="6">
        <f t="shared" si="1"/>
        <v>28</v>
      </c>
      <c r="C36" s="6" t="s">
        <v>82</v>
      </c>
      <c r="D36" s="24" t="s">
        <v>63</v>
      </c>
      <c r="E36" s="24"/>
      <c r="F36" s="24"/>
      <c r="G36" s="24"/>
      <c r="H36" s="24"/>
      <c r="I36" s="24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C37" s="6" t="s">
        <v>85</v>
      </c>
      <c r="D37" s="24" t="s">
        <v>64</v>
      </c>
      <c r="E37" s="24"/>
      <c r="F37" s="24"/>
      <c r="G37" s="24"/>
      <c r="H37" s="24"/>
      <c r="I37" s="24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 t="s">
        <v>86</v>
      </c>
      <c r="D38" s="24" t="s">
        <v>65</v>
      </c>
      <c r="E38" s="24"/>
      <c r="F38" s="24"/>
      <c r="G38" s="24"/>
      <c r="H38" s="24"/>
      <c r="I38" s="24"/>
      <c r="J38" s="4">
        <v>88</v>
      </c>
      <c r="K38" s="4"/>
      <c r="L38" s="4"/>
      <c r="M38" s="4"/>
      <c r="N38" s="4"/>
      <c r="O38" s="4"/>
      <c r="P38" s="4"/>
      <c r="Q38" s="10">
        <f t="shared" si="0"/>
        <v>12.571428571428571</v>
      </c>
    </row>
    <row r="39" spans="2:17" x14ac:dyDescent="0.25">
      <c r="B39" s="6">
        <f t="shared" si="1"/>
        <v>31</v>
      </c>
      <c r="C39" s="6" t="s">
        <v>87</v>
      </c>
      <c r="D39" s="24" t="s">
        <v>66</v>
      </c>
      <c r="E39" s="24"/>
      <c r="F39" s="24"/>
      <c r="G39" s="24"/>
      <c r="H39" s="24"/>
      <c r="I39" s="24"/>
      <c r="J39" s="4">
        <v>90</v>
      </c>
      <c r="K39" s="4"/>
      <c r="L39" s="4"/>
      <c r="M39" s="4"/>
      <c r="N39" s="4"/>
      <c r="O39" s="4"/>
      <c r="P39" s="4"/>
      <c r="Q39" s="10">
        <f t="shared" si="0"/>
        <v>12.857142857142858</v>
      </c>
    </row>
    <row r="40" spans="2:17" x14ac:dyDescent="0.25">
      <c r="C40" s="17"/>
      <c r="D40" s="17"/>
      <c r="E40" s="1"/>
      <c r="H40" s="20" t="s">
        <v>19</v>
      </c>
      <c r="I40" s="20"/>
      <c r="J40" s="11">
        <f>COUNTIF(J9:J39,"&gt;=70")</f>
        <v>31</v>
      </c>
      <c r="K40" s="11">
        <f t="shared" ref="J40:Q40" si="2">COUNTIF(K9:K39,"&gt;=70")</f>
        <v>0</v>
      </c>
      <c r="L40" s="11">
        <f t="shared" si="2"/>
        <v>0</v>
      </c>
      <c r="M40" s="11">
        <f t="shared" si="2"/>
        <v>0</v>
      </c>
      <c r="N40" s="11">
        <f t="shared" si="2"/>
        <v>0</v>
      </c>
      <c r="O40" s="11">
        <f t="shared" si="2"/>
        <v>0</v>
      </c>
      <c r="P40" s="11">
        <f t="shared" si="2"/>
        <v>0</v>
      </c>
      <c r="Q40" s="15">
        <f t="shared" si="2"/>
        <v>0</v>
      </c>
    </row>
    <row r="41" spans="2:17" x14ac:dyDescent="0.25">
      <c r="C41" s="17"/>
      <c r="D41" s="17"/>
      <c r="E41" s="8"/>
      <c r="H41" s="21" t="s">
        <v>20</v>
      </c>
      <c r="I41" s="21"/>
      <c r="J41" s="12">
        <f t="shared" ref="J41:Q41" si="3">COUNTIF(J9:J39,"&lt;70")</f>
        <v>0</v>
      </c>
      <c r="K41" s="12">
        <f t="shared" si="3"/>
        <v>16</v>
      </c>
      <c r="L41" s="12">
        <f t="shared" si="3"/>
        <v>16</v>
      </c>
      <c r="M41" s="12">
        <f t="shared" si="3"/>
        <v>16</v>
      </c>
      <c r="N41" s="12">
        <f t="shared" si="3"/>
        <v>16</v>
      </c>
      <c r="O41" s="12">
        <f t="shared" si="3"/>
        <v>16</v>
      </c>
      <c r="P41" s="12">
        <f t="shared" si="3"/>
        <v>16</v>
      </c>
      <c r="Q41" s="12">
        <f t="shared" si="3"/>
        <v>31</v>
      </c>
    </row>
    <row r="42" spans="2:17" x14ac:dyDescent="0.25">
      <c r="C42" s="17"/>
      <c r="D42" s="17"/>
      <c r="E42" s="17"/>
      <c r="H42" s="21" t="s">
        <v>21</v>
      </c>
      <c r="I42" s="21"/>
      <c r="J42" s="12">
        <f>COUNT(J9:J39)</f>
        <v>31</v>
      </c>
      <c r="K42" s="12">
        <f t="shared" ref="J42:Q42" si="4">COUNT(K9:K39)</f>
        <v>16</v>
      </c>
      <c r="L42" s="12">
        <f t="shared" si="4"/>
        <v>16</v>
      </c>
      <c r="M42" s="12">
        <f t="shared" si="4"/>
        <v>16</v>
      </c>
      <c r="N42" s="12">
        <f t="shared" si="4"/>
        <v>16</v>
      </c>
      <c r="O42" s="12">
        <f t="shared" si="4"/>
        <v>16</v>
      </c>
      <c r="P42" s="12">
        <f t="shared" si="4"/>
        <v>16</v>
      </c>
      <c r="Q42" s="12">
        <f t="shared" si="4"/>
        <v>31</v>
      </c>
    </row>
    <row r="43" spans="2:17" x14ac:dyDescent="0.25">
      <c r="C43" s="17"/>
      <c r="D43" s="17"/>
      <c r="E43" s="1"/>
      <c r="H43" s="22" t="s">
        <v>16</v>
      </c>
      <c r="I43" s="22"/>
      <c r="J43" s="13">
        <f>J40/J42</f>
        <v>1</v>
      </c>
      <c r="K43" s="14">
        <f t="shared" ref="K43:Q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  <c r="P43" s="14">
        <f t="shared" si="5"/>
        <v>0</v>
      </c>
      <c r="Q43" s="14">
        <f t="shared" si="5"/>
        <v>0</v>
      </c>
    </row>
    <row r="44" spans="2:17" x14ac:dyDescent="0.25">
      <c r="C44" s="17"/>
      <c r="D44" s="17"/>
      <c r="E44" s="1"/>
      <c r="H44" s="22" t="s">
        <v>17</v>
      </c>
      <c r="I44" s="22"/>
      <c r="J44" s="13">
        <f>J41/J42</f>
        <v>0</v>
      </c>
      <c r="K44" s="13">
        <f t="shared" ref="K44:Q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  <c r="P44" s="14">
        <f t="shared" si="6"/>
        <v>1</v>
      </c>
      <c r="Q44" s="14">
        <f t="shared" si="6"/>
        <v>1</v>
      </c>
    </row>
    <row r="45" spans="2:17" x14ac:dyDescent="0.25">
      <c r="C45" s="17"/>
      <c r="D45" s="17"/>
      <c r="E45" s="8"/>
    </row>
    <row r="46" spans="2:17" x14ac:dyDescent="0.25">
      <c r="C46" s="1"/>
      <c r="D46" s="1"/>
      <c r="E46" s="8"/>
    </row>
    <row r="47" spans="2:17" x14ac:dyDescent="0.25">
      <c r="J47" s="26"/>
      <c r="K47" s="26"/>
      <c r="L47" s="26"/>
      <c r="M47" s="26"/>
      <c r="N47" s="26"/>
      <c r="O47" s="26"/>
      <c r="P47" s="26"/>
    </row>
    <row r="48" spans="2:17" x14ac:dyDescent="0.25">
      <c r="J48" s="25" t="s">
        <v>18</v>
      </c>
      <c r="K48" s="25"/>
      <c r="L48" s="25"/>
      <c r="M48" s="25"/>
      <c r="N48" s="25"/>
      <c r="O48" s="25"/>
      <c r="P48" s="25"/>
    </row>
  </sheetData>
  <mergeCells count="53">
    <mergeCell ref="D31:I31"/>
    <mergeCell ref="D32:I32"/>
    <mergeCell ref="D33:I33"/>
    <mergeCell ref="D34:I34"/>
    <mergeCell ref="D39:I39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abSelected="1" topLeftCell="A25" zoomScale="84" zoomScaleNormal="84" workbookViewId="0">
      <selection activeCell="J46" sqref="J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3" t="s">
        <v>139</v>
      </c>
      <c r="E4" s="23"/>
      <c r="F4" s="23"/>
      <c r="G4" s="23"/>
      <c r="I4" t="s">
        <v>1</v>
      </c>
      <c r="J4" s="28" t="s">
        <v>140</v>
      </c>
      <c r="K4" s="28"/>
      <c r="M4" t="s">
        <v>2</v>
      </c>
      <c r="N4" s="29">
        <v>45009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189</v>
      </c>
      <c r="E6" s="28"/>
      <c r="F6" s="28"/>
      <c r="G6" s="28"/>
      <c r="I6" s="17" t="s">
        <v>22</v>
      </c>
      <c r="J6" s="17"/>
      <c r="K6" s="18" t="s">
        <v>141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26</v>
      </c>
      <c r="D9" s="31" t="s">
        <v>184</v>
      </c>
      <c r="E9" s="32"/>
      <c r="F9" s="32"/>
      <c r="G9" s="32"/>
      <c r="H9" s="32"/>
      <c r="I9" s="33"/>
      <c r="J9" s="4">
        <v>70</v>
      </c>
      <c r="K9" s="4"/>
      <c r="L9" s="4"/>
      <c r="M9" s="4"/>
      <c r="N9" s="4"/>
      <c r="O9" s="4"/>
      <c r="P9" s="4"/>
      <c r="Q9" s="16" t="e">
        <f>SUM(J9:P9/7)</f>
        <v>#VALUE!</v>
      </c>
    </row>
    <row r="10" spans="2:18" x14ac:dyDescent="0.25">
      <c r="B10" s="6">
        <f>B9+1</f>
        <v>2</v>
      </c>
      <c r="C10" s="6" t="s">
        <v>28</v>
      </c>
      <c r="D10" s="24" t="s">
        <v>29</v>
      </c>
      <c r="E10" s="24"/>
      <c r="F10" s="24"/>
      <c r="G10" s="24"/>
      <c r="H10" s="24"/>
      <c r="I10" s="2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10</v>
      </c>
    </row>
    <row r="11" spans="2:18" x14ac:dyDescent="0.25">
      <c r="B11" s="6">
        <f t="shared" ref="B11:B42" si="0">B10+1</f>
        <v>3</v>
      </c>
      <c r="C11" s="6" t="s">
        <v>135</v>
      </c>
      <c r="D11" s="24" t="s">
        <v>89</v>
      </c>
      <c r="E11" s="24"/>
      <c r="F11" s="24"/>
      <c r="G11" s="24"/>
      <c r="H11" s="24"/>
      <c r="I11" s="24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2" si="1">SUM(J11:P11)/7</f>
        <v>13.428571428571429</v>
      </c>
    </row>
    <row r="12" spans="2:18" x14ac:dyDescent="0.25">
      <c r="B12" s="6">
        <f t="shared" si="0"/>
        <v>4</v>
      </c>
      <c r="C12" s="6" t="s">
        <v>136</v>
      </c>
      <c r="D12" s="24" t="s">
        <v>90</v>
      </c>
      <c r="E12" s="24"/>
      <c r="F12" s="24"/>
      <c r="G12" s="24"/>
      <c r="H12" s="24"/>
      <c r="I12" s="24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14.285714285714286</v>
      </c>
    </row>
    <row r="13" spans="2:18" x14ac:dyDescent="0.25">
      <c r="B13" s="6">
        <f t="shared" si="0"/>
        <v>5</v>
      </c>
      <c r="C13" s="6" t="s">
        <v>137</v>
      </c>
      <c r="D13" s="24" t="s">
        <v>91</v>
      </c>
      <c r="E13" s="24"/>
      <c r="F13" s="24"/>
      <c r="G13" s="24"/>
      <c r="H13" s="24"/>
      <c r="I13" s="24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14.285714285714286</v>
      </c>
    </row>
    <row r="14" spans="2:18" x14ac:dyDescent="0.25">
      <c r="B14" s="6">
        <f t="shared" si="0"/>
        <v>6</v>
      </c>
      <c r="C14" s="6" t="s">
        <v>138</v>
      </c>
      <c r="D14" s="24" t="s">
        <v>92</v>
      </c>
      <c r="E14" s="24"/>
      <c r="F14" s="24"/>
      <c r="G14" s="24"/>
      <c r="H14" s="24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10</v>
      </c>
    </row>
    <row r="15" spans="2:18" x14ac:dyDescent="0.25">
      <c r="B15" s="6">
        <f t="shared" si="0"/>
        <v>7</v>
      </c>
      <c r="C15" s="6" t="s">
        <v>38</v>
      </c>
      <c r="D15" s="24" t="s">
        <v>153</v>
      </c>
      <c r="E15" s="24"/>
      <c r="F15" s="24"/>
      <c r="G15" s="24"/>
      <c r="H15" s="24"/>
      <c r="I15" s="24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10.714285714285714</v>
      </c>
    </row>
    <row r="16" spans="2:18" x14ac:dyDescent="0.25">
      <c r="B16" s="6">
        <f t="shared" si="0"/>
        <v>8</v>
      </c>
      <c r="C16" s="6" t="s">
        <v>133</v>
      </c>
      <c r="D16" s="24" t="s">
        <v>93</v>
      </c>
      <c r="E16" s="24"/>
      <c r="F16" s="24"/>
      <c r="G16" s="24"/>
      <c r="H16" s="24"/>
      <c r="I16" s="24"/>
      <c r="J16" s="4">
        <v>93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13.285714285714286</v>
      </c>
    </row>
    <row r="17" spans="2:17" x14ac:dyDescent="0.25">
      <c r="B17" s="6">
        <f t="shared" si="0"/>
        <v>9</v>
      </c>
      <c r="C17" s="6" t="s">
        <v>134</v>
      </c>
      <c r="D17" s="24" t="s">
        <v>94</v>
      </c>
      <c r="E17" s="24"/>
      <c r="F17" s="24"/>
      <c r="G17" s="24"/>
      <c r="H17" s="24"/>
      <c r="I17" s="24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13.428571428571429</v>
      </c>
    </row>
    <row r="18" spans="2:17" x14ac:dyDescent="0.25">
      <c r="B18" s="6">
        <f t="shared" si="0"/>
        <v>10</v>
      </c>
      <c r="C18" s="6" t="s">
        <v>67</v>
      </c>
      <c r="D18" s="24" t="s">
        <v>112</v>
      </c>
      <c r="E18" s="24"/>
      <c r="F18" s="24"/>
      <c r="G18" s="24"/>
      <c r="H18" s="24"/>
      <c r="I18" s="24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10.857142857142858</v>
      </c>
    </row>
    <row r="19" spans="2:17" x14ac:dyDescent="0.25">
      <c r="B19" s="6">
        <f t="shared" si="0"/>
        <v>11</v>
      </c>
      <c r="C19" s="6" t="s">
        <v>69</v>
      </c>
      <c r="D19" s="24" t="s">
        <v>48</v>
      </c>
      <c r="E19" s="24"/>
      <c r="F19" s="24"/>
      <c r="G19" s="24"/>
      <c r="H19" s="24"/>
      <c r="I19" s="24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10</v>
      </c>
    </row>
    <row r="20" spans="2:17" x14ac:dyDescent="0.25">
      <c r="B20" s="6">
        <f t="shared" si="0"/>
        <v>12</v>
      </c>
      <c r="C20" s="6" t="s">
        <v>132</v>
      </c>
      <c r="D20" s="24" t="s">
        <v>95</v>
      </c>
      <c r="E20" s="24"/>
      <c r="F20" s="24"/>
      <c r="G20" s="24"/>
      <c r="H20" s="24"/>
      <c r="I20" s="24"/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13.428571428571429</v>
      </c>
    </row>
    <row r="21" spans="2:17" x14ac:dyDescent="0.25">
      <c r="B21" s="6">
        <f t="shared" si="0"/>
        <v>13</v>
      </c>
      <c r="C21" s="6" t="s">
        <v>116</v>
      </c>
      <c r="D21" s="24" t="s">
        <v>115</v>
      </c>
      <c r="E21" s="24"/>
      <c r="F21" s="24"/>
      <c r="G21" s="24"/>
      <c r="H21" s="24"/>
      <c r="I21" s="24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10</v>
      </c>
    </row>
    <row r="22" spans="2:17" x14ac:dyDescent="0.25">
      <c r="B22" s="6">
        <f t="shared" si="0"/>
        <v>14</v>
      </c>
      <c r="C22" s="6" t="s">
        <v>126</v>
      </c>
      <c r="D22" s="24" t="s">
        <v>96</v>
      </c>
      <c r="E22" s="24"/>
      <c r="F22" s="24"/>
      <c r="G22" s="24"/>
      <c r="H22" s="24"/>
      <c r="I22" s="24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13.714285714285714</v>
      </c>
    </row>
    <row r="23" spans="2:17" x14ac:dyDescent="0.25">
      <c r="B23" s="6">
        <f t="shared" si="0"/>
        <v>15</v>
      </c>
      <c r="C23" s="6" t="s">
        <v>127</v>
      </c>
      <c r="D23" s="34" t="s">
        <v>98</v>
      </c>
      <c r="E23" s="35"/>
      <c r="F23" s="35"/>
      <c r="G23" s="35"/>
      <c r="H23" s="35"/>
      <c r="I23" s="36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13.714285714285714</v>
      </c>
    </row>
    <row r="24" spans="2:17" x14ac:dyDescent="0.25">
      <c r="B24" s="6">
        <f t="shared" si="0"/>
        <v>16</v>
      </c>
      <c r="C24" s="6" t="s">
        <v>128</v>
      </c>
      <c r="D24" s="24" t="s">
        <v>99</v>
      </c>
      <c r="E24" s="24"/>
      <c r="F24" s="24"/>
      <c r="G24" s="24"/>
      <c r="H24" s="24"/>
      <c r="I24" s="2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14.285714285714286</v>
      </c>
    </row>
    <row r="25" spans="2:17" x14ac:dyDescent="0.25">
      <c r="B25" s="6">
        <f t="shared" si="0"/>
        <v>17</v>
      </c>
      <c r="C25" s="6" t="s">
        <v>129</v>
      </c>
      <c r="D25" s="24" t="s">
        <v>100</v>
      </c>
      <c r="E25" s="24"/>
      <c r="F25" s="24"/>
      <c r="G25" s="24"/>
      <c r="H25" s="24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12.857142857142858</v>
      </c>
    </row>
    <row r="26" spans="2:17" x14ac:dyDescent="0.25">
      <c r="B26" s="6">
        <f t="shared" si="0"/>
        <v>18</v>
      </c>
      <c r="C26" s="6" t="s">
        <v>130</v>
      </c>
      <c r="D26" s="24" t="s">
        <v>101</v>
      </c>
      <c r="E26" s="24"/>
      <c r="F26" s="24"/>
      <c r="G26" s="24"/>
      <c r="H26" s="24"/>
      <c r="I26" s="24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13.571428571428571</v>
      </c>
    </row>
    <row r="27" spans="2:17" x14ac:dyDescent="0.25">
      <c r="B27" s="6">
        <f t="shared" si="0"/>
        <v>19</v>
      </c>
      <c r="C27" s="6" t="s">
        <v>131</v>
      </c>
      <c r="D27" s="24" t="s">
        <v>102</v>
      </c>
      <c r="E27" s="24"/>
      <c r="F27" s="24"/>
      <c r="G27" s="24"/>
      <c r="H27" s="24"/>
      <c r="I27" s="24"/>
      <c r="J27" s="4">
        <v>90</v>
      </c>
      <c r="K27" s="4"/>
      <c r="L27" s="4"/>
      <c r="M27" s="4"/>
      <c r="N27" s="4"/>
      <c r="O27" s="4"/>
      <c r="P27" s="4"/>
      <c r="Q27" s="10">
        <f t="shared" si="1"/>
        <v>12.857142857142858</v>
      </c>
    </row>
    <row r="28" spans="2:17" x14ac:dyDescent="0.25">
      <c r="B28" s="6">
        <f t="shared" si="0"/>
        <v>20</v>
      </c>
      <c r="C28" s="6" t="s">
        <v>186</v>
      </c>
      <c r="D28" s="34" t="s">
        <v>185</v>
      </c>
      <c r="E28" s="35"/>
      <c r="F28" s="35"/>
      <c r="G28" s="35"/>
      <c r="H28" s="35"/>
      <c r="I28" s="36"/>
      <c r="J28" s="4">
        <v>70</v>
      </c>
      <c r="K28" s="4"/>
      <c r="L28" s="4"/>
      <c r="M28" s="4"/>
      <c r="N28" s="4"/>
      <c r="O28" s="4"/>
      <c r="P28" s="4"/>
      <c r="Q28" s="10">
        <f t="shared" si="1"/>
        <v>10</v>
      </c>
    </row>
    <row r="29" spans="2:17" x14ac:dyDescent="0.25">
      <c r="B29" s="6">
        <f t="shared" si="0"/>
        <v>21</v>
      </c>
      <c r="C29" s="6" t="s">
        <v>122</v>
      </c>
      <c r="D29" s="24" t="s">
        <v>103</v>
      </c>
      <c r="E29" s="24"/>
      <c r="F29" s="24"/>
      <c r="G29" s="24"/>
      <c r="H29" s="24"/>
      <c r="I29" s="24"/>
      <c r="J29" s="4">
        <v>96</v>
      </c>
      <c r="K29" s="4"/>
      <c r="L29" s="4"/>
      <c r="M29" s="4"/>
      <c r="N29" s="4"/>
      <c r="O29" s="4"/>
      <c r="P29" s="4"/>
      <c r="Q29" s="10">
        <f t="shared" si="1"/>
        <v>13.714285714285714</v>
      </c>
    </row>
    <row r="30" spans="2:17" x14ac:dyDescent="0.25">
      <c r="B30" s="6">
        <f t="shared" si="0"/>
        <v>22</v>
      </c>
      <c r="C30" s="6" t="s">
        <v>123</v>
      </c>
      <c r="D30" s="24" t="s">
        <v>104</v>
      </c>
      <c r="E30" s="24"/>
      <c r="F30" s="24"/>
      <c r="G30" s="24"/>
      <c r="H30" s="24"/>
      <c r="I30" s="24"/>
      <c r="J30" s="4">
        <v>94</v>
      </c>
      <c r="K30" s="4"/>
      <c r="L30" s="4"/>
      <c r="M30" s="4"/>
      <c r="N30" s="4"/>
      <c r="O30" s="4"/>
      <c r="P30" s="4"/>
      <c r="Q30" s="10">
        <f t="shared" si="1"/>
        <v>13.428571428571429</v>
      </c>
    </row>
    <row r="31" spans="2:17" x14ac:dyDescent="0.25">
      <c r="B31" s="6">
        <f t="shared" si="0"/>
        <v>23</v>
      </c>
      <c r="C31" s="6" t="s">
        <v>124</v>
      </c>
      <c r="D31" s="24" t="s">
        <v>105</v>
      </c>
      <c r="E31" s="24"/>
      <c r="F31" s="24"/>
      <c r="G31" s="24"/>
      <c r="H31" s="24"/>
      <c r="I31" s="24"/>
      <c r="J31" s="4">
        <v>95</v>
      </c>
      <c r="K31" s="4"/>
      <c r="L31" s="4"/>
      <c r="M31" s="4"/>
      <c r="N31" s="4"/>
      <c r="O31" s="4"/>
      <c r="P31" s="4"/>
      <c r="Q31" s="10">
        <f t="shared" si="1"/>
        <v>13.571428571428571</v>
      </c>
    </row>
    <row r="32" spans="2:17" x14ac:dyDescent="0.25">
      <c r="B32" s="6">
        <f t="shared" si="0"/>
        <v>24</v>
      </c>
      <c r="C32" s="6" t="s">
        <v>181</v>
      </c>
      <c r="D32" s="34" t="s">
        <v>180</v>
      </c>
      <c r="E32" s="35"/>
      <c r="F32" s="35"/>
      <c r="G32" s="35"/>
      <c r="H32" s="35"/>
      <c r="I32" s="36"/>
      <c r="J32" s="4">
        <v>70</v>
      </c>
      <c r="K32" s="4"/>
      <c r="L32" s="4"/>
      <c r="M32" s="4"/>
      <c r="N32" s="4"/>
      <c r="O32" s="4"/>
      <c r="P32" s="4"/>
      <c r="Q32" s="10">
        <f t="shared" si="1"/>
        <v>10</v>
      </c>
    </row>
    <row r="33" spans="2:17" x14ac:dyDescent="0.25">
      <c r="B33" s="6">
        <f t="shared" si="0"/>
        <v>25</v>
      </c>
      <c r="C33" s="6" t="s">
        <v>125</v>
      </c>
      <c r="D33" s="24" t="s">
        <v>106</v>
      </c>
      <c r="E33" s="24"/>
      <c r="F33" s="24"/>
      <c r="G33" s="24"/>
      <c r="H33" s="24"/>
      <c r="I33" s="24"/>
      <c r="J33" s="4">
        <v>95</v>
      </c>
      <c r="K33" s="4"/>
      <c r="L33" s="4"/>
      <c r="M33" s="4"/>
      <c r="N33" s="4"/>
      <c r="O33" s="4"/>
      <c r="P33" s="4"/>
      <c r="Q33" s="10">
        <f t="shared" si="1"/>
        <v>13.571428571428571</v>
      </c>
    </row>
    <row r="34" spans="2:17" x14ac:dyDescent="0.25">
      <c r="B34" s="6">
        <f t="shared" si="0"/>
        <v>26</v>
      </c>
      <c r="C34" s="6" t="s">
        <v>157</v>
      </c>
      <c r="D34" s="34" t="s">
        <v>187</v>
      </c>
      <c r="E34" s="35"/>
      <c r="F34" s="35"/>
      <c r="G34" s="35"/>
      <c r="H34" s="35"/>
      <c r="I34" s="36"/>
      <c r="J34" s="4">
        <v>75</v>
      </c>
      <c r="K34" s="4"/>
      <c r="L34" s="4"/>
      <c r="M34" s="4"/>
      <c r="N34" s="4"/>
      <c r="O34" s="4"/>
      <c r="P34" s="4"/>
      <c r="Q34" s="10">
        <f t="shared" si="1"/>
        <v>10.714285714285714</v>
      </c>
    </row>
    <row r="35" spans="2:17" x14ac:dyDescent="0.25">
      <c r="B35" s="6">
        <f t="shared" si="0"/>
        <v>27</v>
      </c>
      <c r="C35" s="6" t="s">
        <v>82</v>
      </c>
      <c r="D35" s="24" t="s">
        <v>63</v>
      </c>
      <c r="E35" s="24"/>
      <c r="F35" s="24"/>
      <c r="G35" s="24"/>
      <c r="H35" s="24"/>
      <c r="I35" s="24"/>
      <c r="J35" s="4">
        <v>83</v>
      </c>
      <c r="K35" s="4"/>
      <c r="L35" s="4"/>
      <c r="M35" s="4"/>
      <c r="N35" s="4"/>
      <c r="O35" s="4"/>
      <c r="P35" s="4"/>
      <c r="Q35" s="10">
        <f t="shared" si="1"/>
        <v>11.857142857142858</v>
      </c>
    </row>
    <row r="36" spans="2:17" x14ac:dyDescent="0.25">
      <c r="B36" s="6">
        <f t="shared" si="0"/>
        <v>28</v>
      </c>
      <c r="C36" s="6" t="s">
        <v>85</v>
      </c>
      <c r="D36" s="24" t="s">
        <v>113</v>
      </c>
      <c r="E36" s="24"/>
      <c r="F36" s="24"/>
      <c r="G36" s="24"/>
      <c r="H36" s="24"/>
      <c r="I36" s="24"/>
      <c r="J36" s="4">
        <v>70</v>
      </c>
      <c r="K36" s="4"/>
      <c r="L36" s="4"/>
      <c r="M36" s="4"/>
      <c r="N36" s="4"/>
      <c r="O36" s="4"/>
      <c r="P36" s="4"/>
      <c r="Q36" s="10">
        <f t="shared" si="1"/>
        <v>10</v>
      </c>
    </row>
    <row r="37" spans="2:17" x14ac:dyDescent="0.25">
      <c r="B37" s="6">
        <f t="shared" si="0"/>
        <v>29</v>
      </c>
      <c r="C37" s="6" t="s">
        <v>119</v>
      </c>
      <c r="D37" s="24" t="s">
        <v>107</v>
      </c>
      <c r="E37" s="24"/>
      <c r="F37" s="24"/>
      <c r="G37" s="24"/>
      <c r="H37" s="24"/>
      <c r="I37" s="24"/>
      <c r="J37" s="4">
        <v>92</v>
      </c>
      <c r="K37" s="4"/>
      <c r="L37" s="4"/>
      <c r="M37" s="4"/>
      <c r="N37" s="4"/>
      <c r="O37" s="4"/>
      <c r="P37" s="4"/>
      <c r="Q37" s="10">
        <f t="shared" si="1"/>
        <v>13.142857142857142</v>
      </c>
    </row>
    <row r="38" spans="2:17" x14ac:dyDescent="0.25">
      <c r="B38" s="6">
        <f t="shared" si="0"/>
        <v>30</v>
      </c>
      <c r="C38" s="6" t="s">
        <v>120</v>
      </c>
      <c r="D38" s="24" t="s">
        <v>108</v>
      </c>
      <c r="E38" s="24"/>
      <c r="F38" s="24"/>
      <c r="G38" s="24"/>
      <c r="H38" s="24"/>
      <c r="I38" s="24"/>
      <c r="J38" s="4">
        <v>95</v>
      </c>
      <c r="K38" s="4"/>
      <c r="L38" s="4"/>
      <c r="M38" s="4"/>
      <c r="N38" s="4"/>
      <c r="O38" s="4"/>
      <c r="P38" s="4"/>
      <c r="Q38" s="10">
        <f t="shared" si="1"/>
        <v>13.571428571428571</v>
      </c>
    </row>
    <row r="39" spans="2:17" x14ac:dyDescent="0.25">
      <c r="B39" s="6">
        <f t="shared" si="0"/>
        <v>31</v>
      </c>
      <c r="C39" s="6" t="s">
        <v>121</v>
      </c>
      <c r="D39" s="24" t="s">
        <v>109</v>
      </c>
      <c r="E39" s="24"/>
      <c r="F39" s="24"/>
      <c r="G39" s="24"/>
      <c r="H39" s="24"/>
      <c r="I39" s="24"/>
      <c r="J39" s="4">
        <v>94</v>
      </c>
      <c r="K39" s="4"/>
      <c r="L39" s="4"/>
      <c r="M39" s="4"/>
      <c r="N39" s="4"/>
      <c r="O39" s="4"/>
      <c r="P39" s="4"/>
      <c r="Q39" s="10">
        <f t="shared" si="1"/>
        <v>13.428571428571429</v>
      </c>
    </row>
    <row r="40" spans="2:17" x14ac:dyDescent="0.25">
      <c r="B40" s="6">
        <f t="shared" si="0"/>
        <v>32</v>
      </c>
      <c r="C40" s="6" t="s">
        <v>118</v>
      </c>
      <c r="D40" s="24" t="s">
        <v>110</v>
      </c>
      <c r="E40" s="24"/>
      <c r="F40" s="24"/>
      <c r="G40" s="24"/>
      <c r="H40" s="24"/>
      <c r="I40" s="24"/>
      <c r="J40" s="4">
        <v>100</v>
      </c>
      <c r="K40" s="4"/>
      <c r="L40" s="4"/>
      <c r="M40" s="4"/>
      <c r="N40" s="4"/>
      <c r="O40" s="4"/>
      <c r="P40" s="4"/>
      <c r="Q40" s="10">
        <f t="shared" si="1"/>
        <v>14.285714285714286</v>
      </c>
    </row>
    <row r="41" spans="2:17" x14ac:dyDescent="0.25">
      <c r="B41" s="6">
        <f t="shared" si="0"/>
        <v>33</v>
      </c>
      <c r="C41" s="6" t="s">
        <v>87</v>
      </c>
      <c r="D41" s="24" t="s">
        <v>114</v>
      </c>
      <c r="E41" s="24"/>
      <c r="F41" s="24"/>
      <c r="G41" s="24"/>
      <c r="H41" s="24"/>
      <c r="I41" s="24"/>
      <c r="J41" s="4">
        <v>0</v>
      </c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 t="s">
        <v>117</v>
      </c>
      <c r="D42" s="24" t="s">
        <v>111</v>
      </c>
      <c r="E42" s="24"/>
      <c r="F42" s="24"/>
      <c r="G42" s="24"/>
      <c r="H42" s="24"/>
      <c r="I42" s="24"/>
      <c r="J42" s="4">
        <v>93</v>
      </c>
      <c r="K42" s="4"/>
      <c r="L42" s="4"/>
      <c r="M42" s="4"/>
      <c r="N42" s="4"/>
      <c r="O42" s="4"/>
      <c r="P42" s="4"/>
      <c r="Q42" s="10">
        <f t="shared" si="1"/>
        <v>13.285714285714286</v>
      </c>
    </row>
    <row r="43" spans="2:17" x14ac:dyDescent="0.25">
      <c r="C43" s="17"/>
      <c r="D43" s="17"/>
      <c r="E43" s="1"/>
      <c r="H43" s="20" t="s">
        <v>19</v>
      </c>
      <c r="I43" s="20"/>
      <c r="J43" s="11">
        <f>COUNTIF(J9:J42,"&gt;=70")</f>
        <v>33</v>
      </c>
      <c r="K43" s="11">
        <f t="shared" ref="J43:Q43" si="2">COUNTIF(K10:K42,"&gt;=70")</f>
        <v>0</v>
      </c>
      <c r="L43" s="11">
        <f t="shared" si="2"/>
        <v>0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5">
        <f t="shared" si="2"/>
        <v>0</v>
      </c>
    </row>
    <row r="44" spans="2:17" x14ac:dyDescent="0.25">
      <c r="C44" s="17"/>
      <c r="D44" s="17"/>
      <c r="E44" s="8"/>
      <c r="H44" s="21" t="s">
        <v>20</v>
      </c>
      <c r="I44" s="21"/>
      <c r="J44" s="12">
        <f t="shared" ref="J44:Q44" si="3">COUNTIF(J10:J42,"&lt;70")</f>
        <v>1</v>
      </c>
      <c r="K44" s="12">
        <f t="shared" si="3"/>
        <v>17</v>
      </c>
      <c r="L44" s="12">
        <f t="shared" si="3"/>
        <v>17</v>
      </c>
      <c r="M44" s="12">
        <f t="shared" si="3"/>
        <v>17</v>
      </c>
      <c r="N44" s="12">
        <f t="shared" si="3"/>
        <v>17</v>
      </c>
      <c r="O44" s="12">
        <f t="shared" si="3"/>
        <v>17</v>
      </c>
      <c r="P44" s="12">
        <f t="shared" si="3"/>
        <v>17</v>
      </c>
      <c r="Q44" s="12">
        <f t="shared" si="3"/>
        <v>33</v>
      </c>
    </row>
    <row r="45" spans="2:17" x14ac:dyDescent="0.25">
      <c r="C45" s="17"/>
      <c r="D45" s="17"/>
      <c r="E45" s="17"/>
      <c r="H45" s="21" t="s">
        <v>21</v>
      </c>
      <c r="I45" s="21"/>
      <c r="J45" s="12">
        <f>COUNT(J9:J42)</f>
        <v>34</v>
      </c>
      <c r="K45" s="12">
        <f t="shared" ref="J45:Q45" si="4">COUNT(K10:K42)</f>
        <v>17</v>
      </c>
      <c r="L45" s="12">
        <f t="shared" si="4"/>
        <v>17</v>
      </c>
      <c r="M45" s="12">
        <f t="shared" si="4"/>
        <v>17</v>
      </c>
      <c r="N45" s="12">
        <f t="shared" si="4"/>
        <v>17</v>
      </c>
      <c r="O45" s="12">
        <f t="shared" si="4"/>
        <v>17</v>
      </c>
      <c r="P45" s="12">
        <f t="shared" si="4"/>
        <v>17</v>
      </c>
      <c r="Q45" s="12">
        <f t="shared" si="4"/>
        <v>33</v>
      </c>
    </row>
    <row r="46" spans="2:17" x14ac:dyDescent="0.25">
      <c r="C46" s="17"/>
      <c r="D46" s="17"/>
      <c r="E46" s="1"/>
      <c r="H46" s="22" t="s">
        <v>16</v>
      </c>
      <c r="I46" s="22"/>
      <c r="J46" s="13">
        <f>J43/J45</f>
        <v>0.97058823529411764</v>
      </c>
      <c r="K46" s="14">
        <f t="shared" ref="K46:Q46" si="5">K43/K45</f>
        <v>0</v>
      </c>
      <c r="L46" s="14">
        <f t="shared" si="5"/>
        <v>0</v>
      </c>
      <c r="M46" s="14">
        <f t="shared" si="5"/>
        <v>0</v>
      </c>
      <c r="N46" s="14">
        <f t="shared" si="5"/>
        <v>0</v>
      </c>
      <c r="O46" s="14">
        <f t="shared" si="5"/>
        <v>0</v>
      </c>
      <c r="P46" s="14">
        <f t="shared" si="5"/>
        <v>0</v>
      </c>
      <c r="Q46" s="14">
        <f t="shared" si="5"/>
        <v>0</v>
      </c>
    </row>
    <row r="47" spans="2:17" x14ac:dyDescent="0.25">
      <c r="C47" s="17"/>
      <c r="D47" s="17"/>
      <c r="E47" s="1"/>
      <c r="H47" s="22" t="s">
        <v>17</v>
      </c>
      <c r="I47" s="22"/>
      <c r="J47" s="13">
        <f>J44/J45</f>
        <v>2.9411764705882353E-2</v>
      </c>
      <c r="K47" s="13">
        <f t="shared" ref="K47:Q47" si="6">K44/K45</f>
        <v>1</v>
      </c>
      <c r="L47" s="14">
        <f t="shared" si="6"/>
        <v>1</v>
      </c>
      <c r="M47" s="14">
        <f t="shared" si="6"/>
        <v>1</v>
      </c>
      <c r="N47" s="14">
        <f t="shared" si="6"/>
        <v>1</v>
      </c>
      <c r="O47" s="14">
        <f t="shared" si="6"/>
        <v>1</v>
      </c>
      <c r="P47" s="14">
        <f t="shared" si="6"/>
        <v>1</v>
      </c>
      <c r="Q47" s="14">
        <f t="shared" si="6"/>
        <v>1</v>
      </c>
    </row>
    <row r="48" spans="2:17" x14ac:dyDescent="0.25">
      <c r="C48" s="17"/>
      <c r="D48" s="17"/>
      <c r="E48" s="8"/>
    </row>
    <row r="49" spans="3:16" x14ac:dyDescent="0.25">
      <c r="C49" s="1"/>
      <c r="D49" s="1"/>
      <c r="E49" s="8"/>
    </row>
    <row r="50" spans="3:16" x14ac:dyDescent="0.25">
      <c r="J50" s="26"/>
      <c r="K50" s="26"/>
      <c r="L50" s="26"/>
      <c r="M50" s="26"/>
      <c r="N50" s="26"/>
      <c r="O50" s="26"/>
      <c r="P50" s="26"/>
    </row>
    <row r="51" spans="3:16" x14ac:dyDescent="0.25">
      <c r="J51" s="25" t="s">
        <v>18</v>
      </c>
      <c r="K51" s="25"/>
      <c r="L51" s="25"/>
      <c r="M51" s="25"/>
      <c r="N51" s="25"/>
      <c r="O51" s="25"/>
      <c r="P51" s="25"/>
    </row>
  </sheetData>
  <sortState xmlns:xlrd2="http://schemas.microsoft.com/office/spreadsheetml/2017/richdata2" ref="D10:I42">
    <sortCondition ref="D10:D42"/>
  </sortState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C43:D43"/>
    <mergeCell ref="H43:I43"/>
    <mergeCell ref="D40:I40"/>
    <mergeCell ref="D41:I41"/>
    <mergeCell ref="D42:I42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7"/>
  <sheetViews>
    <sheetView topLeftCell="A5" zoomScale="90" zoomScaleNormal="90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3" t="s">
        <v>142</v>
      </c>
      <c r="E4" s="23"/>
      <c r="F4" s="23"/>
      <c r="G4" s="23"/>
      <c r="I4" t="s">
        <v>1</v>
      </c>
      <c r="J4" s="28" t="s">
        <v>143</v>
      </c>
      <c r="K4" s="28"/>
      <c r="M4" t="s">
        <v>2</v>
      </c>
      <c r="N4" s="29">
        <v>45009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189</v>
      </c>
      <c r="E6" s="28"/>
      <c r="F6" s="28"/>
      <c r="G6" s="28"/>
      <c r="I6" s="17" t="s">
        <v>22</v>
      </c>
      <c r="J6" s="17"/>
      <c r="K6" s="18" t="s">
        <v>88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168</v>
      </c>
      <c r="D9" s="24" t="s">
        <v>149</v>
      </c>
      <c r="E9" s="24"/>
      <c r="F9" s="24"/>
      <c r="G9" s="24"/>
      <c r="H9" s="24"/>
      <c r="I9" s="24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25">
      <c r="B10" s="6">
        <f>B9+1</f>
        <v>2</v>
      </c>
      <c r="C10" s="6" t="s">
        <v>158</v>
      </c>
      <c r="D10" s="34" t="s">
        <v>176</v>
      </c>
      <c r="E10" s="35"/>
      <c r="F10" s="35"/>
      <c r="G10" s="35"/>
      <c r="H10" s="35"/>
      <c r="I10" s="36"/>
      <c r="J10" s="4">
        <v>78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SUM(J10:P10)/7</f>
        <v>22.571428571428573</v>
      </c>
    </row>
    <row r="11" spans="2:18" x14ac:dyDescent="0.25">
      <c r="B11" s="6">
        <f t="shared" ref="B11:B21" si="1">B10+1</f>
        <v>3</v>
      </c>
      <c r="C11" s="6" t="s">
        <v>170</v>
      </c>
      <c r="D11" s="34" t="s">
        <v>151</v>
      </c>
      <c r="E11" s="35"/>
      <c r="F11" s="35"/>
      <c r="G11" s="35"/>
      <c r="H11" s="35"/>
      <c r="I11" s="36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>SUM(J11:P11)/7</f>
        <v>22.857142857142858</v>
      </c>
    </row>
    <row r="12" spans="2:18" x14ac:dyDescent="0.25">
      <c r="B12" s="6">
        <f t="shared" si="1"/>
        <v>4</v>
      </c>
      <c r="C12" s="6" t="s">
        <v>172</v>
      </c>
      <c r="D12" s="34" t="s">
        <v>177</v>
      </c>
      <c r="E12" s="35"/>
      <c r="F12" s="35"/>
      <c r="G12" s="35"/>
      <c r="H12" s="35"/>
      <c r="I12" s="36"/>
      <c r="J12" s="4">
        <v>75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s="6" t="s">
        <v>167</v>
      </c>
      <c r="D13" s="34" t="s">
        <v>148</v>
      </c>
      <c r="E13" s="35"/>
      <c r="F13" s="35"/>
      <c r="G13" s="35"/>
      <c r="H13" s="35"/>
      <c r="I13" s="36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s="6" t="s">
        <v>163</v>
      </c>
      <c r="D14" s="34" t="s">
        <v>145</v>
      </c>
      <c r="E14" s="35"/>
      <c r="F14" s="35"/>
      <c r="G14" s="35"/>
      <c r="H14" s="35"/>
      <c r="I14" s="36"/>
      <c r="J14" s="4">
        <v>80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</v>
      </c>
    </row>
    <row r="15" spans="2:18" x14ac:dyDescent="0.25">
      <c r="B15" s="6">
        <f t="shared" si="1"/>
        <v>7</v>
      </c>
      <c r="C15" s="6" t="s">
        <v>164</v>
      </c>
      <c r="D15" s="34" t="s">
        <v>146</v>
      </c>
      <c r="E15" s="35"/>
      <c r="F15" s="35"/>
      <c r="G15" s="35"/>
      <c r="H15" s="35"/>
      <c r="I15" s="36"/>
      <c r="J15" s="4">
        <v>78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22.571428571428573</v>
      </c>
    </row>
    <row r="16" spans="2:18" x14ac:dyDescent="0.25">
      <c r="B16" s="6">
        <f t="shared" si="1"/>
        <v>8</v>
      </c>
      <c r="C16" s="6" t="s">
        <v>173</v>
      </c>
      <c r="D16" s="34" t="s">
        <v>178</v>
      </c>
      <c r="E16" s="35"/>
      <c r="F16" s="35"/>
      <c r="G16" s="35"/>
      <c r="H16" s="35"/>
      <c r="I16" s="36"/>
      <c r="J16" s="4">
        <v>75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21.857142857142858</v>
      </c>
    </row>
    <row r="17" spans="2:17" x14ac:dyDescent="0.25">
      <c r="B17" s="6">
        <f t="shared" si="1"/>
        <v>9</v>
      </c>
      <c r="C17" s="6" t="s">
        <v>169</v>
      </c>
      <c r="D17" s="34" t="s">
        <v>150</v>
      </c>
      <c r="E17" s="35"/>
      <c r="F17" s="35"/>
      <c r="G17" s="35"/>
      <c r="H17" s="35"/>
      <c r="I17" s="36"/>
      <c r="J17" s="4">
        <v>80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22.571428571428573</v>
      </c>
    </row>
    <row r="18" spans="2:17" x14ac:dyDescent="0.25">
      <c r="B18" s="6">
        <f t="shared" si="1"/>
        <v>10</v>
      </c>
      <c r="C18" s="6" t="s">
        <v>171</v>
      </c>
      <c r="D18" s="34" t="s">
        <v>97</v>
      </c>
      <c r="E18" s="35"/>
      <c r="F18" s="35"/>
      <c r="G18" s="35"/>
      <c r="H18" s="35"/>
      <c r="I18" s="36"/>
      <c r="J18" s="4">
        <v>75</v>
      </c>
      <c r="K18" s="4">
        <v>78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21.857142857142858</v>
      </c>
    </row>
    <row r="19" spans="2:17" x14ac:dyDescent="0.25">
      <c r="B19" s="6">
        <f t="shared" si="1"/>
        <v>11</v>
      </c>
      <c r="C19" s="6" t="s">
        <v>156</v>
      </c>
      <c r="D19" s="34" t="s">
        <v>155</v>
      </c>
      <c r="E19" s="35"/>
      <c r="F19" s="35"/>
      <c r="G19" s="35"/>
      <c r="H19" s="35"/>
      <c r="I19" s="36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175</v>
      </c>
      <c r="D20" s="34" t="s">
        <v>154</v>
      </c>
      <c r="E20" s="35"/>
      <c r="F20" s="35"/>
      <c r="G20" s="35"/>
      <c r="H20" s="35"/>
      <c r="I20" s="36"/>
      <c r="J20" s="4">
        <v>75</v>
      </c>
      <c r="K20" s="4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21.857142857142858</v>
      </c>
    </row>
    <row r="21" spans="2:17" x14ac:dyDescent="0.25">
      <c r="B21" s="6">
        <f t="shared" si="1"/>
        <v>13</v>
      </c>
      <c r="C21" s="6" t="s">
        <v>174</v>
      </c>
      <c r="D21" s="34" t="s">
        <v>152</v>
      </c>
      <c r="E21" s="35"/>
      <c r="F21" s="35"/>
      <c r="G21" s="35"/>
      <c r="H21" s="35"/>
      <c r="I21" s="36"/>
      <c r="J21" s="4">
        <v>78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22.571428571428573</v>
      </c>
    </row>
    <row r="22" spans="2:17" x14ac:dyDescent="0.25">
      <c r="B22" s="6">
        <f>B21+1</f>
        <v>14</v>
      </c>
      <c r="C22" s="6" t="s">
        <v>165</v>
      </c>
      <c r="D22" s="34" t="s">
        <v>147</v>
      </c>
      <c r="E22" s="35"/>
      <c r="F22" s="35"/>
      <c r="G22" s="35"/>
      <c r="H22" s="35"/>
      <c r="I22" s="36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>B22+1</f>
        <v>15</v>
      </c>
      <c r="C23" s="6" t="s">
        <v>181</v>
      </c>
      <c r="D23" s="34" t="s">
        <v>180</v>
      </c>
      <c r="E23" s="35"/>
      <c r="F23" s="35"/>
      <c r="G23" s="35"/>
      <c r="H23" s="35"/>
      <c r="I23" s="36"/>
      <c r="J23" s="4">
        <v>75</v>
      </c>
      <c r="K23" s="4">
        <v>75</v>
      </c>
      <c r="L23" s="4"/>
      <c r="M23" s="4"/>
      <c r="N23" s="4"/>
      <c r="O23" s="4"/>
      <c r="P23" s="4"/>
      <c r="Q23" s="10"/>
    </row>
    <row r="24" spans="2:17" x14ac:dyDescent="0.25">
      <c r="B24" s="6">
        <f t="shared" ref="B24:B28" si="2">B23+1</f>
        <v>16</v>
      </c>
      <c r="C24" s="6" t="s">
        <v>157</v>
      </c>
      <c r="D24" s="34" t="s">
        <v>179</v>
      </c>
      <c r="E24" s="35"/>
      <c r="F24" s="35"/>
      <c r="G24" s="35"/>
      <c r="H24" s="35"/>
      <c r="I24" s="36"/>
      <c r="J24" s="4">
        <v>74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21.285714285714285</v>
      </c>
    </row>
    <row r="25" spans="2:17" x14ac:dyDescent="0.25">
      <c r="B25" s="6">
        <f t="shared" si="2"/>
        <v>17</v>
      </c>
      <c r="C25" s="6" t="s">
        <v>159</v>
      </c>
      <c r="D25" s="34" t="s">
        <v>144</v>
      </c>
      <c r="E25" s="35"/>
      <c r="F25" s="35"/>
      <c r="G25" s="35"/>
      <c r="H25" s="35"/>
      <c r="I25" s="36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2"/>
        <v>18</v>
      </c>
      <c r="C26" s="6" t="s">
        <v>166</v>
      </c>
      <c r="D26" s="34" t="s">
        <v>183</v>
      </c>
      <c r="E26" s="35"/>
      <c r="F26" s="35"/>
      <c r="G26" s="35"/>
      <c r="H26" s="35"/>
      <c r="I26" s="36"/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2"/>
        <v>19</v>
      </c>
      <c r="C27" s="6" t="s">
        <v>161</v>
      </c>
      <c r="D27" s="34" t="s">
        <v>162</v>
      </c>
      <c r="E27" s="35"/>
      <c r="F27" s="35"/>
      <c r="G27" s="35"/>
      <c r="H27" s="35"/>
      <c r="I27" s="36"/>
      <c r="J27" s="4">
        <v>0</v>
      </c>
      <c r="K27" s="4">
        <v>70</v>
      </c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2"/>
        <v>20</v>
      </c>
      <c r="C28" s="6" t="s">
        <v>160</v>
      </c>
      <c r="D28" s="24" t="s">
        <v>182</v>
      </c>
      <c r="E28" s="24"/>
      <c r="F28" s="24"/>
      <c r="G28" s="24"/>
      <c r="H28" s="24"/>
      <c r="I28" s="24"/>
      <c r="J28" s="4">
        <v>80</v>
      </c>
      <c r="K28" s="4">
        <v>85</v>
      </c>
      <c r="L28" s="4"/>
      <c r="M28" s="4"/>
      <c r="N28" s="4"/>
      <c r="O28" s="4"/>
      <c r="P28" s="4"/>
      <c r="Q28" s="10">
        <f t="shared" si="0"/>
        <v>23.571428571428573</v>
      </c>
    </row>
    <row r="29" spans="2:17" x14ac:dyDescent="0.25">
      <c r="C29" s="37"/>
      <c r="D29" s="37"/>
      <c r="E29" s="1"/>
      <c r="H29" s="20" t="s">
        <v>19</v>
      </c>
      <c r="I29" s="20"/>
      <c r="J29" s="11">
        <f t="shared" ref="J29:Q29" si="3">COUNTIF(J9:J28,"&gt;=70")</f>
        <v>19</v>
      </c>
      <c r="K29" s="11">
        <f t="shared" si="3"/>
        <v>20</v>
      </c>
      <c r="L29" s="11">
        <f t="shared" si="3"/>
        <v>0</v>
      </c>
      <c r="M29" s="11">
        <f t="shared" si="3"/>
        <v>0</v>
      </c>
      <c r="N29" s="11">
        <f t="shared" si="3"/>
        <v>0</v>
      </c>
      <c r="O29" s="11">
        <f t="shared" si="3"/>
        <v>0</v>
      </c>
      <c r="P29" s="11">
        <f t="shared" si="3"/>
        <v>0</v>
      </c>
      <c r="Q29" s="15">
        <f t="shared" si="3"/>
        <v>0</v>
      </c>
    </row>
    <row r="30" spans="2:17" x14ac:dyDescent="0.25">
      <c r="C30" s="17"/>
      <c r="D30" s="17"/>
      <c r="E30" s="8"/>
      <c r="H30" s="21" t="s">
        <v>20</v>
      </c>
      <c r="I30" s="21"/>
      <c r="J30" s="12">
        <f t="shared" ref="J30:Q30" si="4">COUNTIF(J9:J28,"&lt;70")</f>
        <v>1</v>
      </c>
      <c r="K30" s="12">
        <f t="shared" si="4"/>
        <v>0</v>
      </c>
      <c r="L30" s="12">
        <f t="shared" si="4"/>
        <v>17</v>
      </c>
      <c r="M30" s="12">
        <f t="shared" si="4"/>
        <v>17</v>
      </c>
      <c r="N30" s="12">
        <f t="shared" si="4"/>
        <v>17</v>
      </c>
      <c r="O30" s="12">
        <f t="shared" si="4"/>
        <v>17</v>
      </c>
      <c r="P30" s="12">
        <f t="shared" si="4"/>
        <v>17</v>
      </c>
      <c r="Q30" s="12">
        <f t="shared" si="4"/>
        <v>19</v>
      </c>
    </row>
    <row r="31" spans="2:17" x14ac:dyDescent="0.25">
      <c r="C31" s="17"/>
      <c r="D31" s="17"/>
      <c r="E31" s="17"/>
      <c r="H31" s="21" t="s">
        <v>21</v>
      </c>
      <c r="I31" s="21"/>
      <c r="J31" s="12">
        <f t="shared" ref="J31:Q31" si="5">COUNT(J9:J28)</f>
        <v>20</v>
      </c>
      <c r="K31" s="12">
        <f t="shared" si="5"/>
        <v>20</v>
      </c>
      <c r="L31" s="12">
        <f t="shared" si="5"/>
        <v>17</v>
      </c>
      <c r="M31" s="12">
        <f t="shared" si="5"/>
        <v>17</v>
      </c>
      <c r="N31" s="12">
        <f t="shared" si="5"/>
        <v>17</v>
      </c>
      <c r="O31" s="12">
        <f t="shared" si="5"/>
        <v>17</v>
      </c>
      <c r="P31" s="12">
        <f t="shared" si="5"/>
        <v>17</v>
      </c>
      <c r="Q31" s="12">
        <f t="shared" si="5"/>
        <v>19</v>
      </c>
    </row>
    <row r="32" spans="2:17" x14ac:dyDescent="0.25">
      <c r="C32" s="17"/>
      <c r="D32" s="17"/>
      <c r="E32" s="1"/>
      <c r="H32" s="22" t="s">
        <v>16</v>
      </c>
      <c r="I32" s="22"/>
      <c r="J32" s="13">
        <f>J29/J31</f>
        <v>0.95</v>
      </c>
      <c r="K32" s="14">
        <f t="shared" ref="K32:Q32" si="6">K29/K31</f>
        <v>1</v>
      </c>
      <c r="L32" s="14">
        <f t="shared" si="6"/>
        <v>0</v>
      </c>
      <c r="M32" s="14">
        <f t="shared" si="6"/>
        <v>0</v>
      </c>
      <c r="N32" s="14">
        <f t="shared" si="6"/>
        <v>0</v>
      </c>
      <c r="O32" s="14">
        <f t="shared" si="6"/>
        <v>0</v>
      </c>
      <c r="P32" s="14">
        <f t="shared" si="6"/>
        <v>0</v>
      </c>
      <c r="Q32" s="14">
        <f t="shared" si="6"/>
        <v>0</v>
      </c>
    </row>
    <row r="33" spans="3:17" x14ac:dyDescent="0.25">
      <c r="C33" s="17"/>
      <c r="D33" s="17"/>
      <c r="E33" s="1"/>
      <c r="H33" s="22" t="s">
        <v>17</v>
      </c>
      <c r="I33" s="22"/>
      <c r="J33" s="13">
        <f>J30/J31</f>
        <v>0.05</v>
      </c>
      <c r="K33" s="13">
        <f t="shared" ref="K33:Q33" si="7">K30/K31</f>
        <v>0</v>
      </c>
      <c r="L33" s="14">
        <f t="shared" si="7"/>
        <v>1</v>
      </c>
      <c r="M33" s="14">
        <f t="shared" si="7"/>
        <v>1</v>
      </c>
      <c r="N33" s="14">
        <f t="shared" si="7"/>
        <v>1</v>
      </c>
      <c r="O33" s="14">
        <f t="shared" si="7"/>
        <v>1</v>
      </c>
      <c r="P33" s="14">
        <f t="shared" si="7"/>
        <v>1</v>
      </c>
      <c r="Q33" s="14">
        <f t="shared" si="7"/>
        <v>1</v>
      </c>
    </row>
    <row r="34" spans="3:17" x14ac:dyDescent="0.25">
      <c r="C34" s="17"/>
      <c r="D34" s="17"/>
      <c r="E34" s="8"/>
    </row>
    <row r="35" spans="3:17" x14ac:dyDescent="0.25">
      <c r="C35" s="1"/>
      <c r="D35" s="1"/>
      <c r="E35" s="8"/>
    </row>
    <row r="36" spans="3:17" x14ac:dyDescent="0.25">
      <c r="J36" s="26"/>
      <c r="K36" s="26"/>
      <c r="L36" s="26"/>
      <c r="M36" s="26"/>
      <c r="N36" s="26"/>
      <c r="O36" s="26"/>
      <c r="P36" s="26"/>
    </row>
    <row r="37" spans="3:17" x14ac:dyDescent="0.25">
      <c r="J37" s="25" t="s">
        <v>18</v>
      </c>
      <c r="K37" s="25"/>
      <c r="L37" s="25"/>
      <c r="M37" s="25"/>
      <c r="N37" s="25"/>
      <c r="O37" s="25"/>
      <c r="P37" s="25"/>
    </row>
  </sheetData>
  <sortState xmlns:xlrd2="http://schemas.microsoft.com/office/spreadsheetml/2017/richdata2" ref="D26:I28">
    <sortCondition ref="D28"/>
  </sortState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3"/>
      <c r="E4" s="23"/>
      <c r="F4" s="23"/>
      <c r="G4" s="23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3"/>
      <c r="E4" s="23"/>
      <c r="F4" s="23"/>
      <c r="G4" s="23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ECOLOGIA</vt:lpstr>
      <vt:lpstr>CONTAMINACION ATMOSFERICA </vt:lpstr>
      <vt:lpstr>COMPONENTES DE EQUIPO INDUSTRIA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2023-03-28T00:59:10Z</dcterms:modified>
</cp:coreProperties>
</file>