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<sst xmlns="http://schemas.openxmlformats.org/spreadsheetml/2006/main" count="195" uniqueCount="52">
  <si>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</si>
  <si>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</si>
  <si>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</si>
  <si>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</si>
  <si>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</si>
  <si>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</si>
  <si>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</si>
  <si>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</si>
  <si>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</si>
  <si>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</si>
  <si>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2023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</si>
  <si>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</si>
  <si>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</si>
  <si>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</si>
  <si>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</si>
  <si>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</si>
  <si>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</si>
  <si>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</si>
  <si>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</si>
  <si>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</si>
  <si>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</si>
  <si>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</si>
  <si>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</si>
  <si>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</si>
  <si>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</si>
  <si>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</si>
  <si>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</si>
  <si>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</si>
  <si>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PROGRAMACIÓN EN AMBIENTE CLIENTE SERVIDOR</t>
  </si>
  <si>
    <t xml:space="preserve">610A</t>
  </si>
  <si>
    <t xml:space="preserve">IINF</t>
  </si>
  <si>
    <t xml:space="preserve">TÉCNICAS DE ANÁLISIS MINERÍA Y VISUALIZACIÓN</t>
  </si>
  <si>
    <t xml:space="preserve">810A</t>
  </si>
  <si>
    <t xml:space="preserve">SOFTWARE DE APLICACIÓN EJECUTIVO</t>
  </si>
  <si>
    <t xml:space="preserve">207A</t>
  </si>
  <si>
    <t xml:space="preserve">IGEM</t>
  </si>
  <si>
    <t xml:space="preserve">TALLER DE FINANZAS Y GESTIÓN EMPRESARIAL</t>
  </si>
  <si>
    <t xml:space="preserve">S/E</t>
  </si>
  <si>
    <t xml:space="preserve">807B</t>
  </si>
  <si>
    <t xml:space="preserve">CONTABILIDAD ORIENTADA A LOS NEGOCIOS</t>
  </si>
  <si>
    <t xml:space="preserve">207B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</si>
  <si>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</si>
  <si>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</si>
  <si>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</si>
  <si>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</si>
  <si>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</si>
  <si>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</si>
  <si>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510A</t>
  </si>
  <si>
    <t xml:space="preserve">707A</t>
  </si>
  <si>
    <t xml:space="preserve">INFORMÄTICA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</si>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</sst>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2441520</xdr:colOff>
      <xdr:row>0</xdr:row>
      <xdr:rowOff>750240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41520" cy="75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637200</xdr:colOff>
      <xdr:row>0</xdr:row>
      <xdr:rowOff>758880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64760" cy="702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2441520</xdr:colOff>
      <xdr:row>0</xdr:row>
      <xdr:rowOff>750240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520" cy="75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681840</xdr:colOff>
      <xdr:row>0</xdr:row>
      <xdr:rowOff>736200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64760" cy="702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2441520</xdr:colOff>
      <xdr:row>0</xdr:row>
      <xdr:rowOff>750240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520" cy="75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681840</xdr:colOff>
      <xdr:row>0</xdr:row>
      <xdr:rowOff>770040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64760" cy="702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2441520</xdr:colOff>
      <xdr:row>0</xdr:row>
      <xdr:rowOff>750240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520" cy="75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670680</xdr:colOff>
      <xdr:row>0</xdr:row>
      <xdr:rowOff>747720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64760" cy="702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2441520</xdr:colOff>
      <xdr:row>0</xdr:row>
      <xdr:rowOff>750240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520" cy="75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670680</xdr:colOff>
      <xdr:row>0</xdr:row>
      <xdr:rowOff>725040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64760" cy="7027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17" activeCellId="0" sqref="A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5</v>
      </c>
      <c r="G8" s="8" t="s">
        <v>8</v>
      </c>
      <c r="H8" s="11" t="n">
        <v>5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15</v>
      </c>
      <c r="F14" s="20" t="n">
        <v>14</v>
      </c>
      <c r="G14" s="20"/>
      <c r="H14" s="21"/>
      <c r="I14" s="20" t="n">
        <f aca="false">(E14-SUM(F14:G14))-K14</f>
        <v>1</v>
      </c>
      <c r="J14" s="21"/>
      <c r="K14" s="20" t="n">
        <v>0</v>
      </c>
      <c r="L14" s="21" t="n">
        <f aca="false">K14/E14</f>
        <v>0</v>
      </c>
      <c r="M14" s="20" t="n">
        <v>80</v>
      </c>
      <c r="N14" s="22" t="n">
        <v>0.6</v>
      </c>
    </row>
    <row r="15" s="23" customFormat="true" ht="23.8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16</v>
      </c>
      <c r="F15" s="20" t="n">
        <v>16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95</v>
      </c>
      <c r="N15" s="22" t="n">
        <v>0.75</v>
      </c>
    </row>
    <row r="16" s="23" customFormat="true" ht="12.7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35</v>
      </c>
      <c r="E16" s="20" t="n">
        <v>36</v>
      </c>
      <c r="F16" s="20" t="n">
        <v>32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 t="n">
        <v>80</v>
      </c>
      <c r="N16" s="22" t="n">
        <v>0.67</v>
      </c>
    </row>
    <row r="17" s="23" customFormat="true" ht="23.85" hidden="false" customHeight="false" outlineLevel="0" collapsed="false">
      <c r="A17" s="19" t="s">
        <v>36</v>
      </c>
      <c r="B17" s="20" t="s">
        <v>37</v>
      </c>
      <c r="C17" s="20" t="s">
        <v>38</v>
      </c>
      <c r="D17" s="20" t="s">
        <v>35</v>
      </c>
      <c r="E17" s="20" t="n">
        <v>18</v>
      </c>
      <c r="F17" s="20" t="n">
        <v>0</v>
      </c>
      <c r="G17" s="20"/>
      <c r="H17" s="21"/>
      <c r="I17" s="20" t="n">
        <f aca="false">(E17-SUM(F17:G17))-K17</f>
        <v>18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23.85" hidden="false" customHeight="false" outlineLevel="0" collapsed="false">
      <c r="A18" s="19" t="s">
        <v>39</v>
      </c>
      <c r="B18" s="20" t="s">
        <v>37</v>
      </c>
      <c r="C18" s="20" t="s">
        <v>40</v>
      </c>
      <c r="D18" s="20" t="s">
        <v>35</v>
      </c>
      <c r="E18" s="20" t="n">
        <v>24</v>
      </c>
      <c r="F18" s="20" t="n">
        <v>0</v>
      </c>
      <c r="G18" s="20"/>
      <c r="H18" s="21"/>
      <c r="I18" s="20" t="n">
        <f aca="false">(E18-SUM(F18:G18))-K18</f>
        <v>24</v>
      </c>
      <c r="J18" s="21"/>
      <c r="K18" s="20" t="n">
        <v>0</v>
      </c>
      <c r="L18" s="21" t="n">
        <v>0</v>
      </c>
      <c r="M18" s="20"/>
      <c r="N18" s="22"/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62</v>
      </c>
      <c r="G28" s="25" t="n">
        <f aca="false">SUM(G14:G27)</f>
        <v>0</v>
      </c>
      <c r="H28" s="26"/>
      <c r="I28" s="25" t="n">
        <f aca="false">(E28-SUM(F28:G28))-K28</f>
        <v>47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85</v>
      </c>
      <c r="N28" s="27" t="n">
        <f aca="false">AVERAGE(N14:N27)</f>
        <v>0.673333333333333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130" zoomScaleNormal="130" zoomScalePageLayoutView="100" workbookViewId="0">
      <selection pane="topLeft" activeCell="C15" activeCellId="0" sqref="C1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6.95" hidden="false" customHeight="true" outlineLevel="0" collapsed="false">
      <c r="A14" s="37" t="str">
        <f aca="false">'1'!A14</f>
        <v>PROGRAMACIÓN EN AMBIENTE CLIENTE SERVIDOR</v>
      </c>
      <c r="B14" s="20"/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6.4" hidden="false" customHeight="true" outlineLevel="0" collapsed="false">
      <c r="A15" s="37" t="str">
        <f aca="false">'1'!A15</f>
        <v>TÉCNICAS DE ANÁLISIS MINERÍA Y VISUALIZACIÓN</v>
      </c>
      <c r="B15" s="20"/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21.2" hidden="false" customHeight="true" outlineLevel="0" collapsed="false">
      <c r="A16" s="37" t="str">
        <f aca="false">'1'!A16</f>
        <v>SOFTWARE DE APLICACIÓN EJECUTIVO</v>
      </c>
      <c r="B16" s="20"/>
      <c r="C16" s="20" t="str">
        <f aca="false">'1'!C16</f>
        <v>207A</v>
      </c>
      <c r="D16" s="20" t="str">
        <f aca="false">'1'!D16</f>
        <v>IGEM</v>
      </c>
      <c r="E16" s="20" t="n">
        <f aca="false">'1'!E16</f>
        <v>36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6.4" hidden="false" customHeight="true" outlineLevel="0" collapsed="false">
      <c r="A17" s="37" t="str">
        <f aca="false">'1'!A17</f>
        <v>TALLER DE FINANZAS Y GESTIÓN EMPRESARIAL</v>
      </c>
      <c r="B17" s="20"/>
      <c r="C17" s="20" t="str">
        <f aca="false">'1'!C17</f>
        <v>807B</v>
      </c>
      <c r="D17" s="20" t="str">
        <f aca="false">'1'!D17</f>
        <v>IGEM</v>
      </c>
      <c r="E17" s="20" t="n">
        <f aca="false">'1'!E17</f>
        <v>18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7" t="str">
        <f aca="false">'1'!A18</f>
        <v>CONTABILIDAD ORIENTADA A LOS NEGOCIOS</v>
      </c>
      <c r="B18" s="20"/>
      <c r="C18" s="20" t="str">
        <f aca="false">'1'!C18</f>
        <v>207B</v>
      </c>
      <c r="D18" s="20" t="str">
        <f aca="false">'1'!D18</f>
        <v>IGEM</v>
      </c>
      <c r="E18" s="20" t="n">
        <f aca="false">'1'!E18</f>
        <v>24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109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7" t="str">
        <f aca="false">'1'!A14</f>
        <v>PROGRAMACIÓN EN AMBIENTE CLIENTE SERVIDOR</v>
      </c>
      <c r="B14" s="20"/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37" t="str">
        <f aca="false">'1'!A15</f>
        <v>TÉCNICAS DE ANÁLISIS MINERÍA Y VISUALIZACIÓN</v>
      </c>
      <c r="B15" s="20"/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SOFTWARE DE APLICACIÓN EJECUTIVO</v>
      </c>
      <c r="B16" s="20"/>
      <c r="C16" s="20" t="s">
        <v>47</v>
      </c>
      <c r="D16" s="20" t="str">
        <f aca="false">'1'!D16</f>
        <v>IGEM</v>
      </c>
      <c r="E16" s="20" t="n">
        <f aca="false">'1'!E16</f>
        <v>36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37" t="str">
        <f aca="false">'1'!A17</f>
        <v>TALLER DE FINANZAS Y GESTIÓN EMPRESARIAL</v>
      </c>
      <c r="B17" s="20"/>
      <c r="C17" s="20" t="str">
        <f aca="false">'1'!C16</f>
        <v>207A</v>
      </c>
      <c r="D17" s="20" t="str">
        <f aca="false">'1'!D17</f>
        <v>IGEM</v>
      </c>
      <c r="E17" s="20" t="n">
        <f aca="false">'1'!E17</f>
        <v>18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7" t="str">
        <f aca="false">'1'!A18</f>
        <v>CONTABILIDAD ORIENTADA A LOS NEGOCIOS</v>
      </c>
      <c r="B18" s="20"/>
      <c r="C18" s="20" t="s">
        <v>48</v>
      </c>
      <c r="D18" s="20" t="str">
        <f aca="false">'1'!D18</f>
        <v>IGEM</v>
      </c>
      <c r="E18" s="20" t="n">
        <f aca="false">'1'!E18</f>
        <v>24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37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109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I18" activeCellId="0" sqref="I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49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tr">
        <f aca="false">'1'!A14</f>
        <v>PROGRAMACIÓN EN AMBIENTE CLIENTE SERVIDOR</v>
      </c>
      <c r="B14" s="20"/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19" t="str">
        <f aca="false">'1'!A15</f>
        <v>TÉCNICAS DE ANÁLISIS MINERÍA Y VISUALIZACIÓN</v>
      </c>
      <c r="B15" s="20"/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19" t="str">
        <f aca="false">'1'!A16</f>
        <v>SOFTWARE DE APLICACIÓN EJECUTIVO</v>
      </c>
      <c r="B16" s="20"/>
      <c r="C16" s="20" t="str">
        <f aca="false">'1'!C16</f>
        <v>207A</v>
      </c>
      <c r="D16" s="20" t="str">
        <f aca="false">'1'!D16</f>
        <v>IGEM</v>
      </c>
      <c r="E16" s="20" t="n">
        <f aca="false">'1'!E16</f>
        <v>36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19" t="str">
        <f aca="false">'1'!A17</f>
        <v>TALLER DE FINANZAS Y GESTIÓN EMPRESARIAL</v>
      </c>
      <c r="B17" s="20"/>
      <c r="C17" s="20" t="str">
        <f aca="false">'1'!C17</f>
        <v>807B</v>
      </c>
      <c r="D17" s="20" t="str">
        <f aca="false">'1'!D17</f>
        <v>IGEM</v>
      </c>
      <c r="E17" s="20" t="n">
        <f aca="false">'1'!E17</f>
        <v>18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19" t="str">
        <f aca="false">'1'!A18</f>
        <v>CONTABILIDAD ORIENTADA A LOS NEGOCIOS</v>
      </c>
      <c r="B18" s="20"/>
      <c r="C18" s="20" t="str">
        <f aca="false">'1'!C18</f>
        <v>207B</v>
      </c>
      <c r="D18" s="20" t="str">
        <f aca="false">'1'!D18</f>
        <v>IGEM</v>
      </c>
      <c r="E18" s="20" t="n">
        <f aca="false">'1'!E18</f>
        <v>24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109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110" zoomScaleNormal="110" zoomScalePageLayoutView="100" workbookViewId="0">
      <selection pane="topLeft" activeCell="G14" activeCellId="0" sqref="G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50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20" t="str">
        <f aca="false">'1'!A14</f>
        <v>PROGRAMACIÓN EN AMBIENTE CLIENTE SERVIDOR</v>
      </c>
      <c r="B14" s="20" t="s">
        <v>51</v>
      </c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20" t="str">
        <f aca="false">'1'!A15</f>
        <v>TÉCNICAS DE ANÁLISIS MINERÍA Y VISUALIZACIÓN</v>
      </c>
      <c r="B15" s="20" t="s">
        <v>51</v>
      </c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20" t="str">
        <f aca="false">'1'!A16</f>
        <v>SOFTWARE DE APLICACIÓN EJECUTIVO</v>
      </c>
      <c r="B16" s="20" t="s">
        <v>51</v>
      </c>
      <c r="C16" s="20" t="str">
        <f aca="false">'1'!C16</f>
        <v>207A</v>
      </c>
      <c r="D16" s="20" t="str">
        <f aca="false">'1'!D16</f>
        <v>IGEM</v>
      </c>
      <c r="E16" s="20" t="n">
        <f aca="false">'1'!E16</f>
        <v>36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20" t="str">
        <f aca="false">'1'!A17</f>
        <v>TALLER DE FINANZAS Y GESTIÓN EMPRESARIAL</v>
      </c>
      <c r="B17" s="20" t="s">
        <v>51</v>
      </c>
      <c r="C17" s="20" t="str">
        <f aca="false">'1'!C17</f>
        <v>807B</v>
      </c>
      <c r="D17" s="20" t="str">
        <f aca="false">'1'!D17</f>
        <v>IGEM</v>
      </c>
      <c r="E17" s="20" t="n">
        <f aca="false">'1'!E17</f>
        <v>18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20" t="str">
        <f aca="false">'1'!A18</f>
        <v>CONTABILIDAD ORIENTADA A LOS NEGOCIOS</v>
      </c>
      <c r="B18" s="20"/>
      <c r="C18" s="20" t="str">
        <f aca="false">'1'!C18</f>
        <v>207B</v>
      </c>
      <c r="D18" s="20" t="str">
        <f aca="false">'1'!D18</f>
        <v>IGEM</v>
      </c>
      <c r="E18" s="20" t="n">
        <f aca="false">'1'!E18</f>
        <v>24</v>
      </c>
      <c r="F18" s="20"/>
      <c r="G18" s="20"/>
      <c r="H18" s="21"/>
      <c r="I18" s="20" t="n">
        <f aca="false">(E18-SUM(F18:G18))-K18</f>
        <v>24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109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LibreOffice/7.4.5.1$Linux_X86_64 LibreOffice_project/40$Build-1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2023-03-23T08:36:39Z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