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<sst xmlns="http://schemas.openxmlformats.org/spreadsheetml/2006/main" count="200" uniqueCount="53">
  <si>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</si>
  <si>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</si>
  <si>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</si>
  <si>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</si>
  <si>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</si>
  <si>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</si>
  <si>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</si>
  <si>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</si>
  <si>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</si>
  <si>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</si>
  <si>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2023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</si>
  <si>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</si>
  <si>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</si>
  <si>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</si>
  <si>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</si>
  <si>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</si>
  <si>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</si>
  <si>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</si>
  <si>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</si>
  <si>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</si>
  <si>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</si>
  <si>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</si>
  <si>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</si>
  <si>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</si>
  <si>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</si>
  <si>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</si>
  <si>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</si>
  <si>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</si>
  <si>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</si>
  <si>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</si>
  <si>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</si>
  <si>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</si>
  <si>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</si>
  <si>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</si>
  <si>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207A</t>
  </si>
  <si>
    <t xml:space="preserve">IGEM</t>
  </si>
  <si>
    <t xml:space="preserve">TALLER DE FINANZAS Y GESTIÓN EMPRESARIAL</t>
  </si>
  <si>
    <t xml:space="preserve">S/E</t>
  </si>
  <si>
    <t xml:space="preserve">807B</t>
  </si>
  <si>
    <t xml:space="preserve">CONTABILIDAD ORIENTADA A LOS NEGOCIOS</t>
  </si>
  <si>
    <t xml:space="preserve">207B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</si>
  <si>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</si>
  <si>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</si>
  <si>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</si>
  <si>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</si>
  <si>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</si>
  <si>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</si>
  <si>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</si>
  <si>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510A</t>
  </si>
  <si>
    <t xml:space="preserve">707A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</si>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</sst>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636120</xdr:colOff>
      <xdr:row>0</xdr:row>
      <xdr:rowOff>757800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680760</xdr:colOff>
      <xdr:row>0</xdr:row>
      <xdr:rowOff>735120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680760</xdr:colOff>
      <xdr:row>0</xdr:row>
      <xdr:rowOff>768960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669600</xdr:colOff>
      <xdr:row>0</xdr:row>
      <xdr:rowOff>746640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2440440</xdr:colOff>
      <xdr:row>0</xdr:row>
      <xdr:rowOff>749160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440" cy="74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669600</xdr:colOff>
      <xdr:row>0</xdr:row>
      <xdr:rowOff>723960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3680" cy="701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F15" activeCellId="0" sqref="F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15</v>
      </c>
      <c r="F14" s="20" t="n">
        <v>14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0.73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16</v>
      </c>
      <c r="F15" s="20" t="n">
        <v>16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0.75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36</v>
      </c>
      <c r="F16" s="20" t="n">
        <v>32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 t="n">
        <v>74</v>
      </c>
      <c r="N16" s="22" t="n">
        <v>0.78</v>
      </c>
    </row>
    <row r="17" s="23" customFormat="true" ht="23.85" hidden="false" customHeight="false" outlineLevel="0" collapsed="false">
      <c r="A17" s="19" t="s">
        <v>36</v>
      </c>
      <c r="B17" s="20" t="s">
        <v>37</v>
      </c>
      <c r="C17" s="20" t="s">
        <v>38</v>
      </c>
      <c r="D17" s="20" t="s">
        <v>35</v>
      </c>
      <c r="E17" s="20" t="n">
        <v>18</v>
      </c>
      <c r="F17" s="20" t="n">
        <v>0</v>
      </c>
      <c r="G17" s="20"/>
      <c r="H17" s="21"/>
      <c r="I17" s="20" t="n">
        <f aca="false">(E17-SUM(F17:G17))-K17</f>
        <v>18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3.85" hidden="false" customHeight="false" outlineLevel="0" collapsed="false">
      <c r="A18" s="19" t="s">
        <v>39</v>
      </c>
      <c r="B18" s="20" t="s">
        <v>37</v>
      </c>
      <c r="C18" s="20" t="s">
        <v>40</v>
      </c>
      <c r="D18" s="20" t="s">
        <v>35</v>
      </c>
      <c r="E18" s="20" t="n">
        <v>24</v>
      </c>
      <c r="F18" s="20" t="n">
        <v>0</v>
      </c>
      <c r="G18" s="20"/>
      <c r="H18" s="21"/>
      <c r="I18" s="20" t="n">
        <f aca="false">(E18-SUM(F18:G18))-K18</f>
        <v>24</v>
      </c>
      <c r="J18" s="21"/>
      <c r="K18" s="20" t="n">
        <v>0</v>
      </c>
      <c r="L18" s="21" t="n">
        <v>0</v>
      </c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62</v>
      </c>
      <c r="G28" s="25" t="n">
        <f aca="false">SUM(G14:G27)</f>
        <v>0</v>
      </c>
      <c r="H28" s="26"/>
      <c r="I28" s="25" t="n">
        <f aca="false">(E28-SUM(F28:G28))-K28</f>
        <v>47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7" colorId="64" zoomScale="130" zoomScaleNormal="130" zoomScalePageLayoutView="100" workbookViewId="0">
      <selection pane="topLeft" activeCell="N15" activeCellId="0" sqref="N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PROGRAMACIÓN EN AMBIENTE CLIENTE SERVIDOR</v>
      </c>
      <c r="B14" s="20" t="s">
        <v>47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 t="n">
        <v>12</v>
      </c>
      <c r="G14" s="20"/>
      <c r="H14" s="21"/>
      <c r="I14" s="20" t="n">
        <v>3</v>
      </c>
      <c r="J14" s="21"/>
      <c r="K14" s="20" t="n">
        <v>0</v>
      </c>
      <c r="L14" s="21" t="n">
        <v>0</v>
      </c>
      <c r="M14" s="20" t="n">
        <v>73</v>
      </c>
      <c r="N14" s="22" t="n">
        <v>0.8</v>
      </c>
    </row>
    <row r="15" s="23" customFormat="true" ht="26.4" hidden="false" customHeight="true" outlineLevel="0" collapsed="false">
      <c r="A15" s="37" t="str">
        <f aca="false">'1'!A15</f>
        <v>TÉCNICAS DE ANÁLISIS MINERÍA Y VISUALIZACIÓN</v>
      </c>
      <c r="B15" s="20" t="s">
        <v>47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 t="n">
        <v>16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0.56</v>
      </c>
    </row>
    <row r="16" s="23" customFormat="true" ht="21.2" hidden="false" customHeight="true" outlineLevel="0" collapsed="false">
      <c r="A16" s="37" t="str">
        <f aca="false">'1'!A16</f>
        <v>SOFTWARE DE APLICACIÓN EJECUTIVO</v>
      </c>
      <c r="B16" s="20" t="s">
        <v>47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 t="n">
        <v>35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92</v>
      </c>
      <c r="N16" s="22" t="n">
        <v>0.83</v>
      </c>
    </row>
    <row r="17" s="23" customFormat="true" ht="26.4" hidden="false" customHeight="true" outlineLevel="0" collapsed="false">
      <c r="A17" s="37" t="str">
        <f aca="false">'1'!A17</f>
        <v>TALLER DE FINANZAS Y GESTIÓN EMPRESARIAL</v>
      </c>
      <c r="B17" s="20" t="s">
        <v>25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 t="n">
        <v>15</v>
      </c>
      <c r="G17" s="20"/>
      <c r="H17" s="21"/>
      <c r="I17" s="20" t="n">
        <v>3</v>
      </c>
      <c r="J17" s="21"/>
      <c r="K17" s="20" t="n">
        <v>0</v>
      </c>
      <c r="L17" s="21" t="n">
        <v>0</v>
      </c>
      <c r="M17" s="20" t="n">
        <v>82</v>
      </c>
      <c r="N17" s="22" t="n">
        <v>0.83</v>
      </c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 t="s">
        <v>25</v>
      </c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 t="n">
        <v>17</v>
      </c>
      <c r="G18" s="20"/>
      <c r="H18" s="21"/>
      <c r="I18" s="20" t="n">
        <v>7</v>
      </c>
      <c r="J18" s="21"/>
      <c r="K18" s="20" t="n">
        <v>0</v>
      </c>
      <c r="L18" s="21" t="n">
        <v>0</v>
      </c>
      <c r="M18" s="20" t="n">
        <v>64</v>
      </c>
      <c r="N18" s="22" t="n">
        <v>0.71</v>
      </c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95</v>
      </c>
      <c r="G28" s="25" t="n">
        <f aca="false">SUM(G14:G27)</f>
        <v>0</v>
      </c>
      <c r="H28" s="26" t="n">
        <f aca="false">SUM(F28:G28)/E28</f>
        <v>0.871559633027523</v>
      </c>
      <c r="I28" s="25" t="n">
        <f aca="false">(E28-SUM(F28:G28))-K28</f>
        <v>14</v>
      </c>
      <c r="J28" s="26" t="n">
        <f aca="false">I28/E28</f>
        <v>0.128440366972477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81.2</v>
      </c>
      <c r="N28" s="27" t="n">
        <f aca="false">AVERAGE(N14:N27)</f>
        <v>0.746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/>
      <c r="C16" s="20" t="s">
        <v>48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/>
      <c r="C17" s="20" t="str">
        <f aca="false">'1'!C16</f>
        <v>207A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 t="str">
        <f aca="false">'1'!A18</f>
        <v>CONTABILIDAD ORIENTADA A LOS NEGOCIOS</v>
      </c>
      <c r="B18" s="20"/>
      <c r="C18" s="20" t="s">
        <v>49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I18" activeCellId="0" sqref="I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50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tr">
        <f aca="false">'1'!A14</f>
        <v>PROGRAMACIÓN EN AMBIENTE CLIENTE SERVIDOR</v>
      </c>
      <c r="B14" s="20"/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19" t="str">
        <f aca="false">'1'!A15</f>
        <v>TÉCNICAS DE ANÁLISIS MINERÍA Y VISUALIZACIÓN</v>
      </c>
      <c r="B15" s="20"/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19" t="str">
        <f aca="false">'1'!A16</f>
        <v>SOFTWARE DE APLICACIÓN EJECUTIVO</v>
      </c>
      <c r="B16" s="20"/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19" t="str">
        <f aca="false">'1'!A17</f>
        <v>TALLER DE FINANZAS Y GESTIÓN EMPRESARIAL</v>
      </c>
      <c r="B17" s="20"/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19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14" activeCellId="0" sqref="G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 – JUL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PROGRAMACIÓN EN AMBIENTE CLIENTE SERVIDOR</v>
      </c>
      <c r="B14" s="20" t="s">
        <v>52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15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TÉCNICAS DE ANÁLISIS MINERÍA Y VISUALIZACIÓN</v>
      </c>
      <c r="B15" s="20" t="s">
        <v>52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16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20" t="str">
        <f aca="false">'1'!A16</f>
        <v>SOFTWARE DE APLICACIÓN EJECUTIVO</v>
      </c>
      <c r="B16" s="20" t="s">
        <v>52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36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TALLER DE FINANZAS Y GESTIÓN EMPRESARIAL</v>
      </c>
      <c r="B17" s="20" t="s">
        <v>52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18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20" t="str">
        <f aca="false">'1'!A18</f>
        <v>CONTABILIDAD ORIENTADA A LOS NEGOCIOS</v>
      </c>
      <c r="B18" s="20"/>
      <c r="C18" s="20" t="str">
        <f aca="false">'1'!C18</f>
        <v>207B</v>
      </c>
      <c r="D18" s="20" t="str">
        <f aca="false">'1'!D18</f>
        <v>IGEM</v>
      </c>
      <c r="E18" s="20" t="n">
        <f aca="false">'1'!E18</f>
        <v>24</v>
      </c>
      <c r="F18" s="20"/>
      <c r="G18" s="20"/>
      <c r="H18" s="21"/>
      <c r="I18" s="20" t="n">
        <f aca="false">(E18-SUM(F18:G18))-K18</f>
        <v>24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109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109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2023-05-03T12:42:06Z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