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5.xml.rels" ContentType="application/vnd.openxmlformats-package.relationship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xl/comments1.xml" ContentType="application/vnd.openxmlformats-officedocument.spreadsheetml.comments+xml"/>
  <Override PartName="/xl/drawings/_rels/drawing5.xml.rels" ContentType="application/vnd.openxmlformats-package.relationships+xml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vmlDrawing3.vml" ContentType="application/vnd.openxmlformats-officedocument.vmlDrawing"/>
  <Override PartName="/xl/drawings/vmlDrawing1.vml" ContentType="application/vnd.openxmlformats-officedocument.vmlDrawing"/>
  <Override PartName="/xl/drawings/drawing2.xml" ContentType="application/vnd.openxmlformats-officedocument.drawing+xml"/>
  <Override PartName="/xl/drawings/vmlDrawing4.vml" ContentType="application/vnd.openxmlformats-officedocument.vmlDrawing"/>
  <Override PartName="/xl/drawings/vmlDrawing2.vml" ContentType="application/vnd.openxmlformats-officedocument.vmlDrawing"/>
  <Override PartName="/xl/drawings/drawing3.xml" ContentType="application/vnd.openxmlformats-officedocument.drawing+xml"/>
  <Override PartName="/xl/drawings/vmlDrawing5.vml" ContentType="application/vnd.openxmlformats-officedocument.vmlDrawing"/>
  <Override PartName="/xl/drawings/drawing4.xml" ContentType="application/vnd.openxmlformats-officedocument.drawing+xml"/>
  <Override PartName="/xl/drawings/drawing5.xml" ContentType="application/vnd.openxmlformats-officedocument.drawing+xml"/>
  <Override PartName="/xl/media/image1.png" ContentType="image/png"/>
  <Override PartName="/xl/media/image2.png" ContentType="image/png"/>
  <Override PartName="/xl/comments5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4"/>
  </bookViews>
  <sheets>
    <sheet name="1" sheetId="1" state="visible" r:id="rId2"/>
    <sheet name="2" sheetId="2" state="visible" r:id="rId3"/>
    <sheet name="3" sheetId="3" state="visible" r:id="rId4"/>
    <sheet name="4" sheetId="4" state="visible" r:id="rId5"/>
    <sheet name="Final" sheetId="5" state="visible" r:id="rId6"/>
  </sheets>
  <definedNames>
    <definedName function="false" hidden="false" localSheetId="0" name="_xlnm.Print_Area" vbProcedure="false">'1'!$A$1:$N$37</definedName>
    <definedName function="false" hidden="false" localSheetId="1" name="_xlnm.Print_Area" vbProcedure="false">'2'!$A$1:$N$37</definedName>
    <definedName function="false" hidden="false" localSheetId="2" name="_xlnm.Print_Area" vbProcedure="false">'3'!$A$1:$N$37</definedName>
    <definedName function="false" hidden="false" localSheetId="3" name="_xlnm.Print_Area" vbProcedure="false">'4'!$A$1:$N$37</definedName>
    <definedName function="false" hidden="false" localSheetId="4" name="_xlnm.Print_Area" vbProcedure="false">Final!$A$1:$N$37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<sst xmlns="http://schemas.openxmlformats.org/spreadsheetml/2006/main" count="209" uniqueCount="53">
  <si>
    <t xml:space="preserve">Reporte Parcial y Final del Semestre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</si>
  <si>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</si>
  <si>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</si>
  <si>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</si>
  <si>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</si>
  <si>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Reporte No.</t>
  </si>
  <si>
    <t xml:space="preserve">1°</t>
  </si>
  <si>
    <t xml:space="preserve">Grupos Atendidos:</t>
  </si>
  <si>
    <t xml:space="preserve">Asig. dif.</t>
  </si>
  <si>
    <t xml:space="preserve">Periodo Escolar:</t>
  </si>
  <si>
    <t xml:space="preserve">FEB – JUL 2023</t>
  </si>
  <si>
    <t xml:space="preserve">PROFESOR (A):</t>
  </si>
  <si>
    <t xml:space="preserve">LORENZO DE JESÚS ORGANISTA OLIVEROS</t>
  </si>
  <si>
    <t xml:space="preserve">ASIGNATURA</t>
  </si>
  <si>
    <t xml:space="preserve">UNI.</t>
  </si>
  <si>
    <t xml:space="preserve">SEM.</t>
  </si>
  <si>
    <t xml:space="preserve">CARRERA</t>
  </si>
  <si>
    <t xml:space="preserve">A</t>
  </si>
  <si>
    <t xml:space="preserve">B</t>
  </si>
  <si>
    <t xml:space="preserve">C</t>
  </si>
  <si>
    <t xml:space="preserve">D</t>
  </si>
  <si>
    <t xml:space="preserve">E</t>
  </si>
  <si>
    <t xml:space="preserve">F</t>
  </si>
  <si>
    <t xml:space="preserve">G</t>
  </si>
  <si>
    <t xml:space="preserve">H</t>
  </si>
  <si>
    <t xml:space="preserve">I</t>
  </si>
  <si>
    <t xml:space="preserve">EP/O</t>
  </si>
  <si>
    <t xml:space="preserve">ES/R</t>
  </si>
  <si>
    <t xml:space="preserve">PROGRAMACIÓN EN AMBIENTE CLIENTE SERVIDOR</t>
  </si>
  <si>
    <t xml:space="preserve">610A</t>
  </si>
  <si>
    <t xml:space="preserve">IINF</t>
  </si>
  <si>
    <t xml:space="preserve">TÉCNICAS DE ANÁLISIS MINERÍA Y VISUALIZACIÓN</t>
  </si>
  <si>
    <t xml:space="preserve">810A</t>
  </si>
  <si>
    <t xml:space="preserve">SOFTWARE DE APLICACIÓN EJECUTIVO</t>
  </si>
  <si>
    <t xml:space="preserve">207A</t>
  </si>
  <si>
    <t xml:space="preserve">IGEM</t>
  </si>
  <si>
    <t xml:space="preserve">TALLER DE FINANZAS Y GESTIÓN EMPRESARIAL</t>
  </si>
  <si>
    <t xml:space="preserve">S/E</t>
  </si>
  <si>
    <t xml:space="preserve">807B</t>
  </si>
  <si>
    <t xml:space="preserve">CONTABILIDAD ORIENTADA A LOS NEGOCIOS</t>
  </si>
  <si>
    <t xml:space="preserve">207B</t>
  </si>
  <si>
    <t xml:space="preserve">TOTAL</t>
  </si>
  <si>
    <t xml:space="preserve">-</t>
  </si>
  <si>
    <t xml:space="preserve"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</si>
  <si>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 xml:space="preserve">PROFESOR(A)</t>
  </si>
  <si>
    <t xml:space="preserve">JEFA(E) DE CARRERA</t>
  </si>
  <si>
    <t xml:space="preserve">GUADALUPE ZETINA CRUZ</t>
  </si>
  <si>
    <t xml:space="preserve">II</t>
  </si>
  <si>
    <t xml:space="preserve">III</t>
  </si>
  <si>
    <t xml:space="preserve">INFORMÄTICA</t>
  </si>
  <si>
    <t xml:space="preserve">IV</t>
  </si>
  <si>
    <t xml:space="preserve">Final</t>
  </si>
  <si>
    <t xml:space="preserve">T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</si>
</sst>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%"/>
    <numFmt numFmtId="166" formatCode="0.0%"/>
    <numFmt numFmtId="167" formatCode="General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9999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right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5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7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2" borderId="9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2" borderId="10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6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4" fillId="0" borderId="5" xfId="0" applyFont="true" applyBorder="true" applyAlignment="true" applyProtection="true">
      <alignment horizontal="left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2439000</xdr:colOff>
      <xdr:row>0</xdr:row>
      <xdr:rowOff>747720</xdr:rowOff>
    </xdr:to>
    <xdr:pic>
      <xdr:nvPicPr>
        <xdr:cNvPr id="0" name="Imagen 3" descr="Inicio - TecNM Celaya"/>
        <xdr:cNvPicPr/>
      </xdr:nvPicPr>
      <xdr:blipFill>
        <a:blip r:embed="rId1"/>
        <a:stretch/>
      </xdr:blipFill>
      <xdr:spPr>
        <a:xfrm>
          <a:off x="0" y="0"/>
          <a:ext cx="2439000" cy="747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78480</xdr:colOff>
      <xdr:row>0</xdr:row>
      <xdr:rowOff>56160</xdr:rowOff>
    </xdr:from>
    <xdr:to>
      <xdr:col>13</xdr:col>
      <xdr:colOff>634680</xdr:colOff>
      <xdr:row>0</xdr:row>
      <xdr:rowOff>756360</xdr:rowOff>
    </xdr:to>
    <xdr:pic>
      <xdr:nvPicPr>
        <xdr:cNvPr id="1" name="Imagen 1" descr=""/>
        <xdr:cNvPicPr/>
      </xdr:nvPicPr>
      <xdr:blipFill>
        <a:blip r:embed="rId2"/>
        <a:stretch/>
      </xdr:blipFill>
      <xdr:spPr>
        <a:xfrm>
          <a:off x="9458640" y="56160"/>
          <a:ext cx="1362240" cy="700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2439000</xdr:colOff>
      <xdr:row>0</xdr:row>
      <xdr:rowOff>747720</xdr:rowOff>
    </xdr:to>
    <xdr:pic>
      <xdr:nvPicPr>
        <xdr:cNvPr id="2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39000" cy="747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123120</xdr:colOff>
      <xdr:row>0</xdr:row>
      <xdr:rowOff>33480</xdr:rowOff>
    </xdr:from>
    <xdr:to>
      <xdr:col>13</xdr:col>
      <xdr:colOff>679320</xdr:colOff>
      <xdr:row>0</xdr:row>
      <xdr:rowOff>733680</xdr:rowOff>
    </xdr:to>
    <xdr:pic>
      <xdr:nvPicPr>
        <xdr:cNvPr id="3" name="Imagen 2" descr=""/>
        <xdr:cNvPicPr/>
      </xdr:nvPicPr>
      <xdr:blipFill>
        <a:blip r:embed="rId2"/>
        <a:stretch/>
      </xdr:blipFill>
      <xdr:spPr>
        <a:xfrm>
          <a:off x="9503280" y="33480"/>
          <a:ext cx="1362240" cy="700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2439000</xdr:colOff>
      <xdr:row>0</xdr:row>
      <xdr:rowOff>747720</xdr:rowOff>
    </xdr:to>
    <xdr:pic>
      <xdr:nvPicPr>
        <xdr:cNvPr id="4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39000" cy="747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123120</xdr:colOff>
      <xdr:row>0</xdr:row>
      <xdr:rowOff>67320</xdr:rowOff>
    </xdr:from>
    <xdr:to>
      <xdr:col>13</xdr:col>
      <xdr:colOff>679320</xdr:colOff>
      <xdr:row>0</xdr:row>
      <xdr:rowOff>767520</xdr:rowOff>
    </xdr:to>
    <xdr:pic>
      <xdr:nvPicPr>
        <xdr:cNvPr id="5" name="Imagen 2" descr=""/>
        <xdr:cNvPicPr/>
      </xdr:nvPicPr>
      <xdr:blipFill>
        <a:blip r:embed="rId2"/>
        <a:stretch/>
      </xdr:blipFill>
      <xdr:spPr>
        <a:xfrm>
          <a:off x="9503280" y="67320"/>
          <a:ext cx="1362240" cy="700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2439000</xdr:colOff>
      <xdr:row>0</xdr:row>
      <xdr:rowOff>747720</xdr:rowOff>
    </xdr:to>
    <xdr:pic>
      <xdr:nvPicPr>
        <xdr:cNvPr id="6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39000" cy="747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45000</xdr:rowOff>
    </xdr:from>
    <xdr:to>
      <xdr:col>13</xdr:col>
      <xdr:colOff>668160</xdr:colOff>
      <xdr:row>0</xdr:row>
      <xdr:rowOff>745200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9492120" y="45000"/>
          <a:ext cx="1362240" cy="700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2439000</xdr:colOff>
      <xdr:row>0</xdr:row>
      <xdr:rowOff>747720</xdr:rowOff>
    </xdr:to>
    <xdr:pic>
      <xdr:nvPicPr>
        <xdr:cNvPr id="8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39000" cy="747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22320</xdr:rowOff>
    </xdr:from>
    <xdr:to>
      <xdr:col>13</xdr:col>
      <xdr:colOff>668160</xdr:colOff>
      <xdr:row>0</xdr:row>
      <xdr:rowOff>722520</xdr:rowOff>
    </xdr:to>
    <xdr:pic>
      <xdr:nvPicPr>
        <xdr:cNvPr id="9" name="Imagen 2" descr=""/>
        <xdr:cNvPicPr/>
      </xdr:nvPicPr>
      <xdr:blipFill>
        <a:blip r:embed="rId2"/>
        <a:stretch/>
      </xdr:blipFill>
      <xdr:spPr>
        <a:xfrm>
          <a:off x="9492120" y="22320"/>
          <a:ext cx="1362240" cy="70020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3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4.v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5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7" colorId="64" zoomScale="130" zoomScaleNormal="130" zoomScalePageLayoutView="100" workbookViewId="0">
      <selection pane="topLeft" activeCell="F15" activeCellId="0" sqref="F15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3" min="3" style="1" width="5.57"/>
    <col collapsed="false" customWidth="true" hidden="false" outlineLevel="0" max="4" min="4" style="1" width="21.84"/>
    <col collapsed="false" customWidth="true" hidden="false" outlineLevel="0" max="5" min="5" style="1" width="9.42"/>
    <col collapsed="false" customWidth="true" hidden="false" outlineLevel="0" max="12" min="6" style="1" width="7.57"/>
    <col collapsed="false" customWidth="false" hidden="false" outlineLevel="0" max="1638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2.75" hidden="false" customHeight="false" outlineLevel="0" collapsed="false">
      <c r="A8" s="8" t="s">
        <v>5</v>
      </c>
      <c r="B8" s="9" t="s">
        <v>6</v>
      </c>
      <c r="C8" s="9"/>
      <c r="D8" s="10" t="s">
        <v>7</v>
      </c>
      <c r="E8" s="11" t="n">
        <v>5</v>
      </c>
      <c r="G8" s="8" t="s">
        <v>8</v>
      </c>
      <c r="H8" s="11" t="n">
        <v>5</v>
      </c>
      <c r="I8" s="12" t="s">
        <v>9</v>
      </c>
      <c r="J8" s="12"/>
      <c r="K8" s="12"/>
      <c r="L8" s="9" t="s">
        <v>10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">
        <v>12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3.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23.85" hidden="false" customHeight="false" outlineLevel="0" collapsed="false">
      <c r="A14" s="19" t="s">
        <v>28</v>
      </c>
      <c r="B14" s="20" t="s">
        <v>25</v>
      </c>
      <c r="C14" s="20" t="s">
        <v>29</v>
      </c>
      <c r="D14" s="20" t="s">
        <v>30</v>
      </c>
      <c r="E14" s="20" t="n">
        <v>15</v>
      </c>
      <c r="F14" s="20" t="n">
        <v>14</v>
      </c>
      <c r="G14" s="20"/>
      <c r="H14" s="21"/>
      <c r="I14" s="20" t="n">
        <f aca="false">(E14-SUM(F14:G14))-K14</f>
        <v>1</v>
      </c>
      <c r="J14" s="21"/>
      <c r="K14" s="20" t="n">
        <v>0</v>
      </c>
      <c r="L14" s="21" t="n">
        <f aca="false">K14/E14</f>
        <v>0</v>
      </c>
      <c r="M14" s="20" t="n">
        <v>77</v>
      </c>
      <c r="N14" s="22" t="n">
        <v>0.73</v>
      </c>
    </row>
    <row r="15" s="23" customFormat="true" ht="23.85" hidden="false" customHeight="false" outlineLevel="0" collapsed="false">
      <c r="A15" s="19" t="s">
        <v>31</v>
      </c>
      <c r="B15" s="20" t="s">
        <v>25</v>
      </c>
      <c r="C15" s="20" t="s">
        <v>32</v>
      </c>
      <c r="D15" s="20" t="s">
        <v>30</v>
      </c>
      <c r="E15" s="20" t="n">
        <v>16</v>
      </c>
      <c r="F15" s="20" t="n">
        <v>16</v>
      </c>
      <c r="G15" s="20"/>
      <c r="H15" s="21"/>
      <c r="I15" s="20" t="n">
        <f aca="false">(E15-SUM(F15:G15))-K15</f>
        <v>0</v>
      </c>
      <c r="J15" s="21"/>
      <c r="K15" s="20" t="n">
        <v>0</v>
      </c>
      <c r="L15" s="21" t="n">
        <f aca="false">K15/E15</f>
        <v>0</v>
      </c>
      <c r="M15" s="20" t="n">
        <v>95</v>
      </c>
      <c r="N15" s="22" t="n">
        <v>0.75</v>
      </c>
    </row>
    <row r="16" s="23" customFormat="true" ht="12.75" hidden="false" customHeight="false" outlineLevel="0" collapsed="false">
      <c r="A16" s="19" t="s">
        <v>33</v>
      </c>
      <c r="B16" s="20" t="s">
        <v>25</v>
      </c>
      <c r="C16" s="20" t="s">
        <v>34</v>
      </c>
      <c r="D16" s="20" t="s">
        <v>35</v>
      </c>
      <c r="E16" s="20" t="n">
        <v>36</v>
      </c>
      <c r="F16" s="20" t="n">
        <v>32</v>
      </c>
      <c r="G16" s="20"/>
      <c r="H16" s="21"/>
      <c r="I16" s="20" t="n">
        <f aca="false">(E16-SUM(F16:G16))-K16</f>
        <v>4</v>
      </c>
      <c r="J16" s="21"/>
      <c r="K16" s="20" t="n">
        <v>0</v>
      </c>
      <c r="L16" s="21" t="n">
        <f aca="false">K16/E16</f>
        <v>0</v>
      </c>
      <c r="M16" s="20" t="n">
        <v>74</v>
      </c>
      <c r="N16" s="22" t="n">
        <v>0.78</v>
      </c>
    </row>
    <row r="17" s="23" customFormat="true" ht="23.85" hidden="false" customHeight="false" outlineLevel="0" collapsed="false">
      <c r="A17" s="19" t="s">
        <v>36</v>
      </c>
      <c r="B17" s="20" t="s">
        <v>37</v>
      </c>
      <c r="C17" s="20" t="s">
        <v>38</v>
      </c>
      <c r="D17" s="20" t="s">
        <v>35</v>
      </c>
      <c r="E17" s="20" t="n">
        <v>18</v>
      </c>
      <c r="F17" s="20" t="n">
        <v>0</v>
      </c>
      <c r="G17" s="20"/>
      <c r="H17" s="21"/>
      <c r="I17" s="20" t="n">
        <f aca="false">(E17-SUM(F17:G17))-K17</f>
        <v>18</v>
      </c>
      <c r="J17" s="21"/>
      <c r="K17" s="20" t="n">
        <v>0</v>
      </c>
      <c r="L17" s="21" t="n">
        <f aca="false">K17/E17</f>
        <v>0</v>
      </c>
      <c r="M17" s="20"/>
      <c r="N17" s="22"/>
    </row>
    <row r="18" s="23" customFormat="true" ht="23.85" hidden="false" customHeight="false" outlineLevel="0" collapsed="false">
      <c r="A18" s="19" t="s">
        <v>39</v>
      </c>
      <c r="B18" s="20" t="s">
        <v>37</v>
      </c>
      <c r="C18" s="20" t="s">
        <v>40</v>
      </c>
      <c r="D18" s="20" t="s">
        <v>35</v>
      </c>
      <c r="E18" s="20" t="n">
        <v>24</v>
      </c>
      <c r="F18" s="20" t="n">
        <v>0</v>
      </c>
      <c r="G18" s="20"/>
      <c r="H18" s="21"/>
      <c r="I18" s="20" t="n">
        <f aca="false">(E18-SUM(F18:G18))-K18</f>
        <v>24</v>
      </c>
      <c r="J18" s="21"/>
      <c r="K18" s="20" t="n">
        <v>0</v>
      </c>
      <c r="L18" s="21" t="n">
        <v>0</v>
      </c>
      <c r="M18" s="20"/>
      <c r="N18" s="22"/>
    </row>
    <row r="19" s="23" customFormat="true" ht="12.75" hidden="false" customHeight="false" outlineLevel="0" collapsed="false">
      <c r="A19" s="19"/>
      <c r="B19" s="20"/>
      <c r="C19" s="20"/>
      <c r="D19" s="20"/>
      <c r="E19" s="20"/>
      <c r="F19" s="20"/>
      <c r="G19" s="20"/>
      <c r="H19" s="21"/>
      <c r="I19" s="20" t="n">
        <f aca="false">(E19-SUM(F19:G19))-K19</f>
        <v>0</v>
      </c>
      <c r="J19" s="21"/>
      <c r="K19" s="20"/>
      <c r="L19" s="21"/>
      <c r="M19" s="20"/>
      <c r="N19" s="22"/>
    </row>
    <row r="20" s="23" customFormat="true" ht="12.75" hidden="false" customHeight="false" outlineLevel="0" collapsed="false">
      <c r="A20" s="19"/>
      <c r="B20" s="20"/>
      <c r="C20" s="20"/>
      <c r="D20" s="20"/>
      <c r="E20" s="20"/>
      <c r="F20" s="20"/>
      <c r="G20" s="20"/>
      <c r="H20" s="21"/>
      <c r="I20" s="20" t="n">
        <f aca="false">(E20-SUM(F20:G20))-K20</f>
        <v>0</v>
      </c>
      <c r="J20" s="21"/>
      <c r="K20" s="20"/>
      <c r="L20" s="21"/>
      <c r="M20" s="20"/>
      <c r="N20" s="22"/>
    </row>
    <row r="21" s="23" customFormat="true" ht="12.75" hidden="false" customHeight="false" outlineLevel="0" collapsed="false">
      <c r="A21" s="19"/>
      <c r="B21" s="20"/>
      <c r="C21" s="20"/>
      <c r="D21" s="20"/>
      <c r="E21" s="20"/>
      <c r="F21" s="20"/>
      <c r="G21" s="20"/>
      <c r="H21" s="21"/>
      <c r="I21" s="20" t="n">
        <f aca="false">(E21-SUM(F21:G21))-K21</f>
        <v>0</v>
      </c>
      <c r="J21" s="21"/>
      <c r="K21" s="20"/>
      <c r="L21" s="21"/>
      <c r="M21" s="20"/>
      <c r="N21" s="22"/>
    </row>
    <row r="22" s="23" customFormat="true" ht="12.75" hidden="false" customHeight="false" outlineLevel="0" collapsed="false">
      <c r="A22" s="19"/>
      <c r="B22" s="20"/>
      <c r="C22" s="20"/>
      <c r="D22" s="20"/>
      <c r="E22" s="20"/>
      <c r="F22" s="20"/>
      <c r="G22" s="20"/>
      <c r="H22" s="21"/>
      <c r="I22" s="20" t="n">
        <f aca="false">(E22-SUM(F22:G22))-K22</f>
        <v>0</v>
      </c>
      <c r="J22" s="21"/>
      <c r="K22" s="20"/>
      <c r="L22" s="21"/>
      <c r="M22" s="20"/>
      <c r="N22" s="22"/>
    </row>
    <row r="23" s="23" customFormat="true" ht="12.75" hidden="false" customHeight="false" outlineLevel="0" collapsed="false">
      <c r="A23" s="19"/>
      <c r="B23" s="20"/>
      <c r="C23" s="20"/>
      <c r="D23" s="20"/>
      <c r="E23" s="20"/>
      <c r="F23" s="20"/>
      <c r="G23" s="20"/>
      <c r="H23" s="21"/>
      <c r="I23" s="20" t="n">
        <f aca="false">(E23-SUM(F23:G23))-K23</f>
        <v>0</v>
      </c>
      <c r="J23" s="21"/>
      <c r="K23" s="20"/>
      <c r="L23" s="21"/>
      <c r="M23" s="20"/>
      <c r="N23" s="22"/>
    </row>
    <row r="24" s="23" customFormat="true" ht="12.75" hidden="false" customHeight="false" outlineLevel="0" collapsed="false">
      <c r="A24" s="19"/>
      <c r="B24" s="20"/>
      <c r="C24" s="20"/>
      <c r="D24" s="20"/>
      <c r="E24" s="20"/>
      <c r="F24" s="20"/>
      <c r="G24" s="20"/>
      <c r="H24" s="21"/>
      <c r="I24" s="20" t="n">
        <f aca="false">(E24-SUM(F24:G24))-K24</f>
        <v>0</v>
      </c>
      <c r="J24" s="21"/>
      <c r="K24" s="20"/>
      <c r="L24" s="21"/>
      <c r="M24" s="20"/>
      <c r="N24" s="22"/>
    </row>
    <row r="25" s="23" customFormat="true" ht="12.75" hidden="false" customHeight="false" outlineLevel="0" collapsed="false">
      <c r="A25" s="19"/>
      <c r="B25" s="20"/>
      <c r="C25" s="20"/>
      <c r="D25" s="20"/>
      <c r="E25" s="20"/>
      <c r="F25" s="20"/>
      <c r="G25" s="20"/>
      <c r="H25" s="21"/>
      <c r="I25" s="20" t="n">
        <f aca="false">(E25-SUM(F25:G25))-K25</f>
        <v>0</v>
      </c>
      <c r="J25" s="21"/>
      <c r="K25" s="20"/>
      <c r="L25" s="21"/>
      <c r="M25" s="20"/>
      <c r="N25" s="22"/>
    </row>
    <row r="26" s="23" customFormat="true" ht="12.75" hidden="false" customHeight="false" outlineLevel="0" collapsed="false">
      <c r="A26" s="19"/>
      <c r="B26" s="20"/>
      <c r="C26" s="20"/>
      <c r="D26" s="20"/>
      <c r="E26" s="20"/>
      <c r="F26" s="20"/>
      <c r="G26" s="20"/>
      <c r="H26" s="21"/>
      <c r="I26" s="20" t="n">
        <f aca="false">(E26-SUM(F26:G26))-K26</f>
        <v>0</v>
      </c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19"/>
      <c r="B27" s="20"/>
      <c r="C27" s="20"/>
      <c r="D27" s="20"/>
      <c r="E27" s="20"/>
      <c r="F27" s="20"/>
      <c r="G27" s="20"/>
      <c r="H27" s="21"/>
      <c r="I27" s="20" t="n">
        <f aca="false">(E27-SUM(F27:G27))-K27</f>
        <v>0</v>
      </c>
      <c r="J27" s="21"/>
      <c r="K27" s="20"/>
      <c r="L27" s="21"/>
      <c r="M27" s="20"/>
      <c r="N27" s="22"/>
    </row>
    <row r="28" customFormat="false" ht="13.5" hidden="false" customHeight="false" outlineLevel="0" collapsed="false">
      <c r="A28" s="24" t="s">
        <v>41</v>
      </c>
      <c r="B28" s="25" t="s">
        <v>42</v>
      </c>
      <c r="C28" s="25" t="s">
        <v>42</v>
      </c>
      <c r="D28" s="25" t="s">
        <v>42</v>
      </c>
      <c r="E28" s="25" t="n">
        <f aca="false">SUM(E14:E27)</f>
        <v>109</v>
      </c>
      <c r="F28" s="25" t="n">
        <f aca="false">SUM(F14:F27)</f>
        <v>62</v>
      </c>
      <c r="G28" s="25" t="n">
        <f aca="false">SUM(G14:G27)</f>
        <v>0</v>
      </c>
      <c r="H28" s="26"/>
      <c r="I28" s="25" t="n">
        <f aca="false">(E28-SUM(F28:G28))-K28</f>
        <v>47</v>
      </c>
      <c r="J28" s="26"/>
      <c r="K28" s="25" t="n">
        <f aca="false">SUM(K14:K27)</f>
        <v>0</v>
      </c>
      <c r="L28" s="26" t="n">
        <f aca="false">K28/E28</f>
        <v>0</v>
      </c>
      <c r="M28" s="25" t="n">
        <f aca="false">AVERAGE(M14:M27)</f>
        <v>82</v>
      </c>
      <c r="N28" s="27" t="n">
        <f aca="false">AVERAGE(N14:N27)</f>
        <v>0.753333333333333</v>
      </c>
    </row>
    <row r="30" customFormat="false" ht="120" hidden="false" customHeight="true" outlineLevel="0" collapsed="false">
      <c r="A30" s="28" t="s">
        <v>43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2.75" hidden="false" customHeight="false" outlineLevel="0" collapsed="false">
      <c r="A32" s="29"/>
    </row>
    <row r="33" customFormat="false" ht="12.75" hidden="false" customHeight="true" outlineLevel="0" collapsed="false">
      <c r="B33" s="30" t="s">
        <v>44</v>
      </c>
      <c r="C33" s="30"/>
      <c r="D33" s="30"/>
      <c r="G33" s="4" t="s">
        <v>45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2.75" hidden="true" customHeight="false" outlineLevel="0" collapsed="false">
      <c r="A35" s="31" t="e">
        <f aca="false">#REF!</f>
        <v>#REF!</v>
      </c>
      <c r="B35" s="31"/>
      <c r="C35" s="13"/>
      <c r="E35" s="32"/>
      <c r="F35" s="32"/>
      <c r="G35" s="32"/>
      <c r="H35" s="32"/>
    </row>
    <row r="36" customFormat="false" ht="12.75" hidden="true" customHeight="false" outlineLevel="0" collapsed="false"/>
    <row r="37" customFormat="false" ht="45" hidden="false" customHeight="true" outlineLevel="0" collapsed="false">
      <c r="B37" s="33" t="str">
        <f aca="false">B10</f>
        <v>LORENZO DE JESÚS ORGANISTA OLIVEROS</v>
      </c>
      <c r="C37" s="33"/>
      <c r="D37" s="33"/>
      <c r="E37" s="34"/>
      <c r="F37" s="34"/>
      <c r="G37" s="35" t="s">
        <v>46</v>
      </c>
      <c r="H37" s="35"/>
      <c r="I37" s="35"/>
      <c r="J37" s="35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7" colorId="64" zoomScale="130" zoomScaleNormal="130" zoomScalePageLayoutView="100" workbookViewId="0">
      <selection pane="topLeft" activeCell="A14" activeCellId="0" sqref="A14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3" min="3" style="1" width="5.57"/>
    <col collapsed="false" customWidth="true" hidden="false" outlineLevel="0" max="4" min="4" style="1" width="21.84"/>
    <col collapsed="false" customWidth="true" hidden="false" outlineLevel="0" max="5" min="5" style="1" width="9.42"/>
    <col collapsed="false" customWidth="true" hidden="false" outlineLevel="0" max="12" min="6" style="1" width="7.57"/>
    <col collapsed="false" customWidth="false" hidden="false" outlineLevel="0" max="1638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2</v>
      </c>
      <c r="C8" s="9"/>
      <c r="D8" s="10" t="s">
        <v>7</v>
      </c>
      <c r="E8" s="36" t="n">
        <f aca="false">'1'!E8</f>
        <v>5</v>
      </c>
      <c r="G8" s="8" t="s">
        <v>8</v>
      </c>
      <c r="H8" s="36" t="n">
        <f aca="false">'1'!H8</f>
        <v>5</v>
      </c>
      <c r="I8" s="12" t="s">
        <v>9</v>
      </c>
      <c r="J8" s="12"/>
      <c r="K8" s="12"/>
      <c r="L8" s="9" t="str">
        <f aca="false">'1'!L8</f>
        <v>FEB – JUL 2023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tr">
        <f aca="false">'1'!B10</f>
        <v>LORENZO DE JESÚS ORGANISTA OLIVEROS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3.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26.95" hidden="false" customHeight="true" outlineLevel="0" collapsed="false">
      <c r="A14" s="37" t="str">
        <f aca="false">'1'!A14</f>
        <v>PROGRAMACIÓN EN AMBIENTE CLIENTE SERVIDOR</v>
      </c>
      <c r="B14" s="20" t="s">
        <v>47</v>
      </c>
      <c r="C14" s="20" t="str">
        <f aca="false">'1'!C14</f>
        <v>610A</v>
      </c>
      <c r="D14" s="20" t="str">
        <f aca="false">'1'!D14</f>
        <v>IINF</v>
      </c>
      <c r="E14" s="20" t="n">
        <f aca="false">'1'!E14</f>
        <v>15</v>
      </c>
      <c r="F14" s="20" t="n">
        <v>12</v>
      </c>
      <c r="G14" s="20"/>
      <c r="H14" s="21"/>
      <c r="I14" s="20" t="n">
        <v>3</v>
      </c>
      <c r="J14" s="21"/>
      <c r="K14" s="20" t="n">
        <v>0</v>
      </c>
      <c r="L14" s="21" t="n">
        <v>0</v>
      </c>
      <c r="M14" s="20" t="n">
        <v>73</v>
      </c>
      <c r="N14" s="22" t="n">
        <v>0.8</v>
      </c>
    </row>
    <row r="15" s="23" customFormat="true" ht="26.4" hidden="false" customHeight="true" outlineLevel="0" collapsed="false">
      <c r="A15" s="37" t="str">
        <f aca="false">'1'!A15</f>
        <v>TÉCNICAS DE ANÁLISIS MINERÍA Y VISUALIZACIÓN</v>
      </c>
      <c r="B15" s="20" t="s">
        <v>47</v>
      </c>
      <c r="C15" s="20" t="str">
        <f aca="false">'1'!C15</f>
        <v>810A</v>
      </c>
      <c r="D15" s="20" t="str">
        <f aca="false">'1'!D15</f>
        <v>IINF</v>
      </c>
      <c r="E15" s="20" t="n">
        <f aca="false">'1'!E15</f>
        <v>16</v>
      </c>
      <c r="F15" s="20" t="n">
        <v>16</v>
      </c>
      <c r="G15" s="20"/>
      <c r="H15" s="21"/>
      <c r="I15" s="20" t="n">
        <f aca="false">(E15-SUM(F15:G15))-K15</f>
        <v>0</v>
      </c>
      <c r="J15" s="21"/>
      <c r="K15" s="20" t="n">
        <v>0</v>
      </c>
      <c r="L15" s="21" t="n">
        <f aca="false">K15/E15</f>
        <v>0</v>
      </c>
      <c r="M15" s="20" t="n">
        <v>95</v>
      </c>
      <c r="N15" s="22" t="n">
        <v>0.56</v>
      </c>
    </row>
    <row r="16" s="23" customFormat="true" ht="21.2" hidden="false" customHeight="true" outlineLevel="0" collapsed="false">
      <c r="A16" s="37" t="str">
        <f aca="false">'1'!A16</f>
        <v>SOFTWARE DE APLICACIÓN EJECUTIVO</v>
      </c>
      <c r="B16" s="20" t="s">
        <v>47</v>
      </c>
      <c r="C16" s="20" t="str">
        <f aca="false">'1'!C16</f>
        <v>207A</v>
      </c>
      <c r="D16" s="20" t="str">
        <f aca="false">'1'!D16</f>
        <v>IGEM</v>
      </c>
      <c r="E16" s="20" t="n">
        <f aca="false">'1'!E16</f>
        <v>36</v>
      </c>
      <c r="F16" s="20" t="n">
        <v>35</v>
      </c>
      <c r="G16" s="20"/>
      <c r="H16" s="21"/>
      <c r="I16" s="20" t="n">
        <v>1</v>
      </c>
      <c r="J16" s="21"/>
      <c r="K16" s="20" t="n">
        <v>0</v>
      </c>
      <c r="L16" s="21" t="n">
        <v>0</v>
      </c>
      <c r="M16" s="20" t="n">
        <v>92</v>
      </c>
      <c r="N16" s="22" t="n">
        <v>0.83</v>
      </c>
    </row>
    <row r="17" s="23" customFormat="true" ht="26.4" hidden="false" customHeight="true" outlineLevel="0" collapsed="false">
      <c r="A17" s="37" t="str">
        <f aca="false">'1'!A17</f>
        <v>TALLER DE FINANZAS Y GESTIÓN EMPRESARIAL</v>
      </c>
      <c r="B17" s="20" t="s">
        <v>25</v>
      </c>
      <c r="C17" s="20" t="str">
        <f aca="false">'1'!C17</f>
        <v>807B</v>
      </c>
      <c r="D17" s="20" t="str">
        <f aca="false">'1'!D17</f>
        <v>IGEM</v>
      </c>
      <c r="E17" s="20" t="n">
        <f aca="false">'1'!E17</f>
        <v>18</v>
      </c>
      <c r="F17" s="20" t="n">
        <v>15</v>
      </c>
      <c r="G17" s="20"/>
      <c r="H17" s="21"/>
      <c r="I17" s="20" t="n">
        <v>3</v>
      </c>
      <c r="J17" s="21"/>
      <c r="K17" s="20" t="n">
        <v>0</v>
      </c>
      <c r="L17" s="21" t="n">
        <v>0</v>
      </c>
      <c r="M17" s="20" t="n">
        <v>82</v>
      </c>
      <c r="N17" s="22" t="n">
        <v>0.83</v>
      </c>
    </row>
    <row r="18" s="23" customFormat="true" ht="23.85" hidden="false" customHeight="false" outlineLevel="0" collapsed="false">
      <c r="A18" s="37" t="str">
        <f aca="false">'1'!A18</f>
        <v>CONTABILIDAD ORIENTADA A LOS NEGOCIOS</v>
      </c>
      <c r="B18" s="20" t="s">
        <v>25</v>
      </c>
      <c r="C18" s="20" t="str">
        <f aca="false">'1'!C18</f>
        <v>207B</v>
      </c>
      <c r="D18" s="20" t="str">
        <f aca="false">'1'!D18</f>
        <v>IGEM</v>
      </c>
      <c r="E18" s="20" t="n">
        <f aca="false">'1'!E18</f>
        <v>24</v>
      </c>
      <c r="F18" s="20" t="n">
        <v>17</v>
      </c>
      <c r="G18" s="20"/>
      <c r="H18" s="21"/>
      <c r="I18" s="20" t="n">
        <v>7</v>
      </c>
      <c r="J18" s="21"/>
      <c r="K18" s="20" t="n">
        <v>0</v>
      </c>
      <c r="L18" s="21" t="n">
        <v>0</v>
      </c>
      <c r="M18" s="20" t="n">
        <v>64</v>
      </c>
      <c r="N18" s="22" t="n">
        <v>0.71</v>
      </c>
    </row>
    <row r="19" s="23" customFormat="true" ht="12.75" hidden="false" customHeight="false" outlineLevel="0" collapsed="false">
      <c r="A19" s="20"/>
      <c r="B19" s="20"/>
      <c r="C19" s="20"/>
      <c r="D19" s="20"/>
      <c r="E19" s="20"/>
      <c r="F19" s="20"/>
      <c r="G19" s="20"/>
      <c r="H19" s="21"/>
      <c r="I19" s="20" t="n">
        <f aca="false">(E19-SUM(F19:G19))-K19</f>
        <v>0</v>
      </c>
      <c r="J19" s="21"/>
      <c r="K19" s="20"/>
      <c r="L19" s="21"/>
      <c r="M19" s="20"/>
      <c r="N19" s="22"/>
    </row>
    <row r="20" s="23" customFormat="true" ht="12.75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 t="n">
        <f aca="false">(E20-SUM(F20:G20))-K20</f>
        <v>0</v>
      </c>
      <c r="J20" s="21"/>
      <c r="K20" s="20"/>
      <c r="L20" s="21"/>
      <c r="M20" s="20"/>
      <c r="N20" s="22"/>
    </row>
    <row r="21" s="23" customFormat="true" ht="12.75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 t="n">
        <f aca="false">(E21-SUM(F21:G21))-K21</f>
        <v>0</v>
      </c>
      <c r="J21" s="21"/>
      <c r="K21" s="20"/>
      <c r="L21" s="21"/>
      <c r="M21" s="20"/>
      <c r="N21" s="22"/>
    </row>
    <row r="22" s="23" customFormat="true" ht="12.75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 t="n">
        <f aca="false">(E22-SUM(F22:G22))-K22</f>
        <v>0</v>
      </c>
      <c r="J22" s="21"/>
      <c r="K22" s="20"/>
      <c r="L22" s="21"/>
      <c r="M22" s="20"/>
      <c r="N22" s="22"/>
    </row>
    <row r="23" s="23" customFormat="true" ht="12.75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 t="n">
        <f aca="false">(E23-SUM(F23:G23))-K23</f>
        <v>0</v>
      </c>
      <c r="J23" s="21"/>
      <c r="K23" s="20"/>
      <c r="L23" s="21"/>
      <c r="M23" s="20"/>
      <c r="N23" s="22"/>
    </row>
    <row r="24" s="23" customFormat="true" ht="12.75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 t="n">
        <f aca="false">(E24-SUM(F24:G24))-K24</f>
        <v>0</v>
      </c>
      <c r="J24" s="21"/>
      <c r="K24" s="20"/>
      <c r="L24" s="21"/>
      <c r="M24" s="20"/>
      <c r="N24" s="22"/>
    </row>
    <row r="25" s="23" customFormat="true" ht="12.75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 t="n">
        <f aca="false">(E25-SUM(F25:G25))-K25</f>
        <v>0</v>
      </c>
      <c r="J25" s="21"/>
      <c r="K25" s="20"/>
      <c r="L25" s="21"/>
      <c r="M25" s="20"/>
      <c r="N25" s="22"/>
    </row>
    <row r="26" s="23" customFormat="true" ht="12.75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 t="n">
        <f aca="false">(E26-SUM(F26:G26))-K26</f>
        <v>0</v>
      </c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20"/>
      <c r="B27" s="20"/>
      <c r="C27" s="20"/>
      <c r="D27" s="20"/>
      <c r="E27" s="20"/>
      <c r="F27" s="20"/>
      <c r="G27" s="20"/>
      <c r="H27" s="21"/>
      <c r="I27" s="20" t="n">
        <f aca="false">(E27-SUM(F27:G27))-K27</f>
        <v>0</v>
      </c>
      <c r="J27" s="21"/>
      <c r="K27" s="20"/>
      <c r="L27" s="21"/>
      <c r="M27" s="20"/>
      <c r="N27" s="22"/>
    </row>
    <row r="28" customFormat="false" ht="13.5" hidden="false" customHeight="false" outlineLevel="0" collapsed="false">
      <c r="A28" s="24" t="s">
        <v>41</v>
      </c>
      <c r="B28" s="25" t="s">
        <v>42</v>
      </c>
      <c r="C28" s="25" t="s">
        <v>42</v>
      </c>
      <c r="D28" s="25" t="s">
        <v>42</v>
      </c>
      <c r="E28" s="25" t="n">
        <f aca="false">SUM(E14:E27)</f>
        <v>109</v>
      </c>
      <c r="F28" s="25" t="n">
        <f aca="false">SUM(F14:F27)</f>
        <v>95</v>
      </c>
      <c r="G28" s="25" t="n">
        <f aca="false">SUM(G14:G27)</f>
        <v>0</v>
      </c>
      <c r="H28" s="26" t="n">
        <f aca="false">SUM(F28:G28)/E28</f>
        <v>0.871559633027523</v>
      </c>
      <c r="I28" s="25" t="n">
        <f aca="false">(E28-SUM(F28:G28))-K28</f>
        <v>14</v>
      </c>
      <c r="J28" s="26" t="n">
        <f aca="false">I28/E28</f>
        <v>0.128440366972477</v>
      </c>
      <c r="K28" s="25" t="n">
        <f aca="false">SUM(K14:K27)</f>
        <v>0</v>
      </c>
      <c r="L28" s="26" t="n">
        <f aca="false">K28/E28</f>
        <v>0</v>
      </c>
      <c r="M28" s="25" t="n">
        <f aca="false">AVERAGE(M14:M27)</f>
        <v>81.2</v>
      </c>
      <c r="N28" s="27" t="n">
        <f aca="false">AVERAGE(N14:N27)</f>
        <v>0.746</v>
      </c>
    </row>
    <row r="30" customFormat="false" ht="120" hidden="false" customHeight="true" outlineLevel="0" collapsed="false">
      <c r="A30" s="28" t="s">
        <v>43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2.75" hidden="false" customHeight="false" outlineLevel="0" collapsed="false">
      <c r="A32" s="29"/>
    </row>
    <row r="33" customFormat="false" ht="12.75" hidden="false" customHeight="true" outlineLevel="0" collapsed="false">
      <c r="B33" s="30" t="s">
        <v>44</v>
      </c>
      <c r="C33" s="30"/>
      <c r="D33" s="30"/>
      <c r="G33" s="4" t="s">
        <v>45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2.75" hidden="true" customHeight="false" outlineLevel="0" collapsed="false">
      <c r="A35" s="31" t="e">
        <f aca="false">#REF!</f>
        <v>#REF!</v>
      </c>
      <c r="B35" s="31"/>
      <c r="C35" s="13"/>
      <c r="E35" s="32"/>
      <c r="F35" s="32"/>
      <c r="G35" s="32"/>
      <c r="H35" s="32"/>
    </row>
    <row r="36" customFormat="false" ht="12.75" hidden="true" customHeight="false" outlineLevel="0" collapsed="false"/>
    <row r="37" customFormat="false" ht="45" hidden="false" customHeight="true" outlineLevel="0" collapsed="false">
      <c r="B37" s="33" t="str">
        <f aca="false">B10</f>
        <v>LORENZO DE JESÚS ORGANISTA OLIVEROS</v>
      </c>
      <c r="C37" s="33"/>
      <c r="D37" s="33"/>
      <c r="E37" s="34"/>
      <c r="F37" s="34"/>
      <c r="G37" s="35" t="s">
        <v>46</v>
      </c>
      <c r="H37" s="35"/>
      <c r="I37" s="35"/>
      <c r="J37" s="35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4" activeCellId="0" sqref="A14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3" min="3" style="1" width="5.57"/>
    <col collapsed="false" customWidth="true" hidden="false" outlineLevel="0" max="4" min="4" style="1" width="21.84"/>
    <col collapsed="false" customWidth="true" hidden="false" outlineLevel="0" max="5" min="5" style="1" width="9.42"/>
    <col collapsed="false" customWidth="true" hidden="false" outlineLevel="0" max="12" min="6" style="1" width="7.57"/>
    <col collapsed="false" customWidth="false" hidden="false" outlineLevel="0" max="1638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3</v>
      </c>
      <c r="C8" s="9"/>
      <c r="D8" s="10" t="s">
        <v>7</v>
      </c>
      <c r="E8" s="36" t="n">
        <f aca="false">'1'!E8</f>
        <v>5</v>
      </c>
      <c r="G8" s="8" t="s">
        <v>8</v>
      </c>
      <c r="H8" s="36" t="n">
        <f aca="false">'1'!H8</f>
        <v>5</v>
      </c>
      <c r="I8" s="12" t="s">
        <v>9</v>
      </c>
      <c r="J8" s="12"/>
      <c r="K8" s="12"/>
      <c r="L8" s="9" t="str">
        <f aca="false">'1'!L8</f>
        <v>FEB – JUL 2023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tr">
        <f aca="false">'1'!B10</f>
        <v>LORENZO DE JESÚS ORGANISTA OLIVEROS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3.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29.1" hidden="false" customHeight="true" outlineLevel="0" collapsed="false">
      <c r="A14" s="37" t="str">
        <f aca="false">'1'!A14</f>
        <v>PROGRAMACIÓN EN AMBIENTE CLIENTE SERVIDOR</v>
      </c>
      <c r="B14" s="20" t="s">
        <v>48</v>
      </c>
      <c r="C14" s="20" t="str">
        <f aca="false">'1'!C14</f>
        <v>610A</v>
      </c>
      <c r="D14" s="20" t="str">
        <f aca="false">'1'!D14</f>
        <v>IINF</v>
      </c>
      <c r="E14" s="20" t="n">
        <f aca="false">'1'!E14</f>
        <v>15</v>
      </c>
      <c r="F14" s="20" t="n">
        <v>10</v>
      </c>
      <c r="G14" s="20"/>
      <c r="H14" s="21"/>
      <c r="I14" s="20" t="n">
        <f aca="false">(E14-SUM(F14:G14))-K14</f>
        <v>5</v>
      </c>
      <c r="J14" s="21"/>
      <c r="K14" s="20" t="n">
        <v>0</v>
      </c>
      <c r="L14" s="21" t="n">
        <v>0</v>
      </c>
      <c r="M14" s="20" t="n">
        <v>63</v>
      </c>
      <c r="N14" s="22" t="n">
        <v>0.67</v>
      </c>
    </row>
    <row r="15" s="23" customFormat="true" ht="23.85" hidden="false" customHeight="false" outlineLevel="0" collapsed="false">
      <c r="A15" s="37" t="str">
        <f aca="false">'1'!A15</f>
        <v>TÉCNICAS DE ANÁLISIS MINERÍA Y VISUALIZACIÓN</v>
      </c>
      <c r="B15" s="20" t="s">
        <v>48</v>
      </c>
      <c r="C15" s="20" t="str">
        <f aca="false">'1'!C15</f>
        <v>810A</v>
      </c>
      <c r="D15" s="20" t="str">
        <f aca="false">'1'!D15</f>
        <v>IINF</v>
      </c>
      <c r="E15" s="20" t="n">
        <f aca="false">'1'!E15</f>
        <v>16</v>
      </c>
      <c r="F15" s="20" t="n">
        <v>15</v>
      </c>
      <c r="G15" s="20"/>
      <c r="H15" s="21"/>
      <c r="I15" s="20" t="n">
        <f aca="false">(E15-SUM(F15:G15))-K15</f>
        <v>1</v>
      </c>
      <c r="J15" s="21"/>
      <c r="K15" s="20" t="n">
        <v>0</v>
      </c>
      <c r="L15" s="21" t="n">
        <f aca="false">K15/E15</f>
        <v>0</v>
      </c>
      <c r="M15" s="20" t="n">
        <v>91</v>
      </c>
      <c r="N15" s="22" t="n">
        <v>0.88</v>
      </c>
    </row>
    <row r="16" s="23" customFormat="true" ht="12.75" hidden="false" customHeight="false" outlineLevel="0" collapsed="false">
      <c r="A16" s="37" t="str">
        <f aca="false">'1'!A16</f>
        <v>SOFTWARE DE APLICACIÓN EJECUTIVO</v>
      </c>
      <c r="B16" s="20" t="s">
        <v>48</v>
      </c>
      <c r="C16" s="20" t="str">
        <f aca="false">'1'!C16</f>
        <v>207A</v>
      </c>
      <c r="D16" s="20" t="str">
        <f aca="false">'1'!D16</f>
        <v>IGEM</v>
      </c>
      <c r="E16" s="20" t="n">
        <f aca="false">'1'!E16</f>
        <v>36</v>
      </c>
      <c r="F16" s="20" t="n">
        <v>33</v>
      </c>
      <c r="G16" s="20"/>
      <c r="H16" s="21"/>
      <c r="I16" s="20" t="n">
        <f aca="false">(E16-SUM(F16:G16))-K16</f>
        <v>3</v>
      </c>
      <c r="J16" s="21"/>
      <c r="K16" s="20" t="n">
        <v>0</v>
      </c>
      <c r="L16" s="21" t="n">
        <v>0</v>
      </c>
      <c r="M16" s="20" t="n">
        <v>88</v>
      </c>
      <c r="N16" s="22" t="n">
        <v>0.86</v>
      </c>
    </row>
    <row r="17" s="23" customFormat="true" ht="23.85" hidden="false" customHeight="false" outlineLevel="0" collapsed="false">
      <c r="A17" s="37" t="str">
        <f aca="false">'1'!A17</f>
        <v>TALLER DE FINANZAS Y GESTIÓN EMPRESARIAL</v>
      </c>
      <c r="B17" s="20" t="s">
        <v>47</v>
      </c>
      <c r="C17" s="20" t="str">
        <f aca="false">'1'!C17</f>
        <v>807B</v>
      </c>
      <c r="D17" s="20" t="str">
        <f aca="false">'1'!D17</f>
        <v>IGEM</v>
      </c>
      <c r="E17" s="20" t="n">
        <f aca="false">'1'!E17</f>
        <v>18</v>
      </c>
      <c r="F17" s="20" t="n">
        <v>18</v>
      </c>
      <c r="G17" s="20"/>
      <c r="H17" s="21"/>
      <c r="I17" s="20" t="n">
        <f aca="false">(E17-SUM(F17:G17))-K17</f>
        <v>0</v>
      </c>
      <c r="J17" s="21"/>
      <c r="K17" s="20" t="n">
        <v>0</v>
      </c>
      <c r="L17" s="21" t="n">
        <v>0</v>
      </c>
      <c r="M17" s="20" t="n">
        <v>98</v>
      </c>
      <c r="N17" s="22" t="n">
        <v>0.72</v>
      </c>
    </row>
    <row r="18" s="23" customFormat="true" ht="23.85" hidden="false" customHeight="false" outlineLevel="0" collapsed="false">
      <c r="A18" s="37" t="str">
        <f aca="false">'1'!A18</f>
        <v>CONTABILIDAD ORIENTADA A LOS NEGOCIOS</v>
      </c>
      <c r="B18" s="20" t="s">
        <v>47</v>
      </c>
      <c r="C18" s="20" t="str">
        <f aca="false">'1'!C18</f>
        <v>207B</v>
      </c>
      <c r="D18" s="20" t="str">
        <f aca="false">'1'!D18</f>
        <v>IGEM</v>
      </c>
      <c r="E18" s="20" t="n">
        <f aca="false">'1'!E18</f>
        <v>24</v>
      </c>
      <c r="F18" s="20" t="n">
        <v>18</v>
      </c>
      <c r="G18" s="20"/>
      <c r="H18" s="21"/>
      <c r="I18" s="20" t="n">
        <f aca="false">(E18-SUM(F18:G18))-K18</f>
        <v>6</v>
      </c>
      <c r="J18" s="21"/>
      <c r="K18" s="20" t="n">
        <v>0</v>
      </c>
      <c r="L18" s="21" t="n">
        <v>0</v>
      </c>
      <c r="M18" s="20" t="n">
        <v>70</v>
      </c>
      <c r="N18" s="22" t="n">
        <v>0.75</v>
      </c>
    </row>
    <row r="19" s="23" customFormat="true" ht="12.75" hidden="false" customHeight="false" outlineLevel="0" collapsed="false">
      <c r="A19" s="37"/>
      <c r="B19" s="20"/>
      <c r="C19" s="20"/>
      <c r="D19" s="20"/>
      <c r="E19" s="20"/>
      <c r="F19" s="20"/>
      <c r="G19" s="20"/>
      <c r="H19" s="21"/>
      <c r="I19" s="20" t="n">
        <f aca="false">(E19-SUM(F19:G19))-K19</f>
        <v>0</v>
      </c>
      <c r="J19" s="21"/>
      <c r="K19" s="20"/>
      <c r="L19" s="21"/>
      <c r="M19" s="20"/>
      <c r="N19" s="22"/>
    </row>
    <row r="20" s="23" customFormat="true" ht="12.75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 t="n">
        <f aca="false">(E20-SUM(F20:G20))-K20</f>
        <v>0</v>
      </c>
      <c r="J20" s="21"/>
      <c r="K20" s="20"/>
      <c r="L20" s="21"/>
      <c r="M20" s="20"/>
      <c r="N20" s="22"/>
    </row>
    <row r="21" s="23" customFormat="true" ht="12.75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 t="n">
        <f aca="false">(E21-SUM(F21:G21))-K21</f>
        <v>0</v>
      </c>
      <c r="J21" s="21"/>
      <c r="K21" s="20"/>
      <c r="L21" s="21"/>
      <c r="M21" s="20"/>
      <c r="N21" s="22"/>
    </row>
    <row r="22" s="23" customFormat="true" ht="12.75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 t="n">
        <f aca="false">(E22-SUM(F22:G22))-K22</f>
        <v>0</v>
      </c>
      <c r="J22" s="21"/>
      <c r="K22" s="20"/>
      <c r="L22" s="21"/>
      <c r="M22" s="20"/>
      <c r="N22" s="22"/>
    </row>
    <row r="23" s="23" customFormat="true" ht="12.75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 t="n">
        <f aca="false">(E23-SUM(F23:G23))-K23</f>
        <v>0</v>
      </c>
      <c r="J23" s="21"/>
      <c r="K23" s="20"/>
      <c r="L23" s="21"/>
      <c r="M23" s="20"/>
      <c r="N23" s="22"/>
    </row>
    <row r="24" s="23" customFormat="true" ht="12.75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 t="n">
        <f aca="false">(E24-SUM(F24:G24))-K24</f>
        <v>0</v>
      </c>
      <c r="J24" s="21"/>
      <c r="K24" s="20"/>
      <c r="L24" s="21"/>
      <c r="M24" s="20"/>
      <c r="N24" s="22"/>
    </row>
    <row r="25" s="23" customFormat="true" ht="12.75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 t="n">
        <f aca="false">(E25-SUM(F25:G25))-K25</f>
        <v>0</v>
      </c>
      <c r="J25" s="21"/>
      <c r="K25" s="20"/>
      <c r="L25" s="21"/>
      <c r="M25" s="20"/>
      <c r="N25" s="22"/>
    </row>
    <row r="26" s="23" customFormat="true" ht="12.75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 t="n">
        <f aca="false">(E26-SUM(F26:G26))-K26</f>
        <v>0</v>
      </c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20"/>
      <c r="B27" s="20"/>
      <c r="C27" s="20"/>
      <c r="D27" s="20"/>
      <c r="E27" s="20"/>
      <c r="F27" s="20"/>
      <c r="G27" s="20"/>
      <c r="H27" s="21"/>
      <c r="I27" s="20" t="n">
        <f aca="false">(E27-SUM(F27:G27))-K27</f>
        <v>0</v>
      </c>
      <c r="J27" s="21"/>
      <c r="K27" s="20"/>
      <c r="L27" s="21"/>
      <c r="M27" s="20"/>
      <c r="N27" s="22"/>
    </row>
    <row r="28" customFormat="false" ht="13.5" hidden="false" customHeight="false" outlineLevel="0" collapsed="false">
      <c r="A28" s="24" t="s">
        <v>41</v>
      </c>
      <c r="B28" s="25" t="s">
        <v>42</v>
      </c>
      <c r="C28" s="25" t="s">
        <v>42</v>
      </c>
      <c r="D28" s="25" t="s">
        <v>42</v>
      </c>
      <c r="E28" s="25" t="n">
        <f aca="false">SUM(E14:E27)</f>
        <v>109</v>
      </c>
      <c r="F28" s="25" t="n">
        <f aca="false">SUM(F14:F27)</f>
        <v>94</v>
      </c>
      <c r="G28" s="25" t="n">
        <f aca="false">SUM(G14:G27)</f>
        <v>0</v>
      </c>
      <c r="H28" s="26" t="n">
        <f aca="false">SUM(F28:G28)/E28</f>
        <v>0.862385321100918</v>
      </c>
      <c r="I28" s="25" t="n">
        <f aca="false">(E28-SUM(F28:G28))-K28</f>
        <v>15</v>
      </c>
      <c r="J28" s="26" t="n">
        <f aca="false">I28/E28</f>
        <v>0.137614678899083</v>
      </c>
      <c r="K28" s="25" t="n">
        <f aca="false">SUM(K14:K27)</f>
        <v>0</v>
      </c>
      <c r="L28" s="26" t="n">
        <f aca="false">K28/E28</f>
        <v>0</v>
      </c>
      <c r="M28" s="25" t="n">
        <f aca="false">AVERAGE(M14:M27)</f>
        <v>82</v>
      </c>
      <c r="N28" s="27" t="n">
        <f aca="false">AVERAGE(N14:N27)</f>
        <v>0.776</v>
      </c>
    </row>
    <row r="30" customFormat="false" ht="120" hidden="false" customHeight="true" outlineLevel="0" collapsed="false">
      <c r="A30" s="28" t="s">
        <v>43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2.75" hidden="false" customHeight="false" outlineLevel="0" collapsed="false">
      <c r="A32" s="29"/>
    </row>
    <row r="33" customFormat="false" ht="12.75" hidden="false" customHeight="true" outlineLevel="0" collapsed="false">
      <c r="B33" s="30" t="s">
        <v>44</v>
      </c>
      <c r="C33" s="30"/>
      <c r="D33" s="30"/>
      <c r="G33" s="4" t="s">
        <v>45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2.75" hidden="true" customHeight="false" outlineLevel="0" collapsed="false">
      <c r="A35" s="31" t="e">
        <f aca="false">#REF!</f>
        <v>#REF!</v>
      </c>
      <c r="B35" s="31"/>
      <c r="C35" s="13"/>
      <c r="E35" s="32"/>
      <c r="F35" s="32"/>
      <c r="G35" s="32"/>
      <c r="H35" s="32"/>
    </row>
    <row r="36" customFormat="false" ht="12.75" hidden="true" customHeight="false" outlineLevel="0" collapsed="false"/>
    <row r="37" customFormat="false" ht="45" hidden="false" customHeight="true" outlineLevel="0" collapsed="false">
      <c r="B37" s="33" t="str">
        <f aca="false">B10</f>
        <v>LORENZO DE JESÚS ORGANISTA OLIVEROS</v>
      </c>
      <c r="C37" s="33"/>
      <c r="D37" s="33"/>
      <c r="E37" s="34"/>
      <c r="F37" s="34"/>
      <c r="G37" s="35" t="s">
        <v>46</v>
      </c>
      <c r="H37" s="35"/>
      <c r="I37" s="35"/>
      <c r="J37" s="35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5" colorId="64" zoomScale="100" zoomScaleNormal="100" zoomScalePageLayoutView="100" workbookViewId="0">
      <selection pane="topLeft" activeCell="A14" activeCellId="0" sqref="A14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3" min="3" style="1" width="5.57"/>
    <col collapsed="false" customWidth="true" hidden="false" outlineLevel="0" max="4" min="4" style="1" width="21.84"/>
    <col collapsed="false" customWidth="true" hidden="false" outlineLevel="0" max="5" min="5" style="1" width="9.42"/>
    <col collapsed="false" customWidth="true" hidden="false" outlineLevel="0" max="12" min="6" style="1" width="7.57"/>
    <col collapsed="false" customWidth="false" hidden="false" outlineLevel="0" max="1638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 t="s">
        <v>49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4</v>
      </c>
      <c r="C8" s="9"/>
      <c r="D8" s="10" t="s">
        <v>7</v>
      </c>
      <c r="E8" s="36" t="n">
        <f aca="false">'1'!E8</f>
        <v>5</v>
      </c>
      <c r="G8" s="8" t="s">
        <v>8</v>
      </c>
      <c r="H8" s="36" t="n">
        <f aca="false">'1'!H8</f>
        <v>5</v>
      </c>
      <c r="I8" s="12" t="s">
        <v>9</v>
      </c>
      <c r="J8" s="12"/>
      <c r="K8" s="12"/>
      <c r="L8" s="9" t="str">
        <f aca="false">'1'!L8</f>
        <v>FEB – JUL 2023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tr">
        <f aca="false">'1'!B10</f>
        <v>LORENZO DE JESÚS ORGANISTA OLIVEROS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3.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23.85" hidden="false" customHeight="false" outlineLevel="0" collapsed="false">
      <c r="A14" s="37" t="str">
        <f aca="false">'1'!A14</f>
        <v>PROGRAMACIÓN EN AMBIENTE CLIENTE SERVIDOR</v>
      </c>
      <c r="B14" s="20" t="s">
        <v>50</v>
      </c>
      <c r="C14" s="20" t="str">
        <f aca="false">'1'!C14</f>
        <v>610A</v>
      </c>
      <c r="D14" s="20" t="str">
        <f aca="false">'1'!D14</f>
        <v>IINF</v>
      </c>
      <c r="E14" s="20" t="n">
        <f aca="false">'1'!E14</f>
        <v>15</v>
      </c>
      <c r="F14" s="20" t="n">
        <v>15</v>
      </c>
      <c r="G14" s="20"/>
      <c r="H14" s="21"/>
      <c r="I14" s="20" t="n">
        <f aca="false">(E14-SUM(F14:G14))-K14</f>
        <v>0</v>
      </c>
      <c r="J14" s="21"/>
      <c r="K14" s="20" t="n">
        <v>0</v>
      </c>
      <c r="L14" s="21" t="n">
        <v>0</v>
      </c>
      <c r="M14" s="20" t="n">
        <v>90</v>
      </c>
      <c r="N14" s="22" t="n">
        <v>0.67</v>
      </c>
    </row>
    <row r="15" s="23" customFormat="true" ht="23.85" hidden="false" customHeight="false" outlineLevel="0" collapsed="false">
      <c r="A15" s="37" t="str">
        <f aca="false">'1'!A15</f>
        <v>TÉCNICAS DE ANÁLISIS MINERÍA Y VISUALIZACIÓN</v>
      </c>
      <c r="B15" s="20" t="s">
        <v>50</v>
      </c>
      <c r="C15" s="20" t="str">
        <f aca="false">'1'!C15</f>
        <v>810A</v>
      </c>
      <c r="D15" s="20" t="str">
        <f aca="false">'1'!D15</f>
        <v>IINF</v>
      </c>
      <c r="E15" s="20" t="n">
        <f aca="false">'1'!E15</f>
        <v>16</v>
      </c>
      <c r="F15" s="20" t="n">
        <v>14</v>
      </c>
      <c r="G15" s="20"/>
      <c r="H15" s="21"/>
      <c r="I15" s="20" t="n">
        <f aca="false">(E15-SUM(F15:G15))-K15</f>
        <v>2</v>
      </c>
      <c r="J15" s="21"/>
      <c r="K15" s="20" t="n">
        <v>0</v>
      </c>
      <c r="L15" s="21" t="n">
        <f aca="false">K15/E15</f>
        <v>0</v>
      </c>
      <c r="M15" s="20" t="n">
        <v>86</v>
      </c>
      <c r="N15" s="22" t="n">
        <v>0.88</v>
      </c>
    </row>
    <row r="16" s="23" customFormat="true" ht="12.75" hidden="false" customHeight="false" outlineLevel="0" collapsed="false">
      <c r="A16" s="37" t="str">
        <f aca="false">'1'!A16</f>
        <v>SOFTWARE DE APLICACIÓN EJECUTIVO</v>
      </c>
      <c r="B16" s="20" t="s">
        <v>50</v>
      </c>
      <c r="C16" s="20" t="str">
        <f aca="false">'1'!C16</f>
        <v>207A</v>
      </c>
      <c r="D16" s="20" t="str">
        <f aca="false">'1'!D16</f>
        <v>IGEM</v>
      </c>
      <c r="E16" s="20" t="n">
        <f aca="false">'1'!E16</f>
        <v>36</v>
      </c>
      <c r="F16" s="20" t="n">
        <v>35</v>
      </c>
      <c r="G16" s="20"/>
      <c r="H16" s="21"/>
      <c r="I16" s="20" t="n">
        <f aca="false">(E16-SUM(F16:G16))-K16</f>
        <v>1</v>
      </c>
      <c r="J16" s="21"/>
      <c r="K16" s="20" t="n">
        <v>0</v>
      </c>
      <c r="L16" s="21" t="n">
        <v>0</v>
      </c>
      <c r="M16" s="20" t="n">
        <v>94</v>
      </c>
      <c r="N16" s="22" t="n">
        <v>0.83</v>
      </c>
    </row>
    <row r="17" s="23" customFormat="true" ht="23.85" hidden="false" customHeight="false" outlineLevel="0" collapsed="false">
      <c r="A17" s="37" t="str">
        <f aca="false">'1'!A17</f>
        <v>TALLER DE FINANZAS Y GESTIÓN EMPRESARIAL</v>
      </c>
      <c r="B17" s="20" t="s">
        <v>48</v>
      </c>
      <c r="C17" s="20" t="str">
        <f aca="false">'1'!C17</f>
        <v>807B</v>
      </c>
      <c r="D17" s="20" t="str">
        <f aca="false">'1'!D17</f>
        <v>IGEM</v>
      </c>
      <c r="E17" s="20" t="n">
        <f aca="false">'1'!E17</f>
        <v>18</v>
      </c>
      <c r="F17" s="20" t="n">
        <v>18</v>
      </c>
      <c r="G17" s="20"/>
      <c r="H17" s="21"/>
      <c r="I17" s="20" t="n">
        <f aca="false">(E17-SUM(F17:G17))-K17</f>
        <v>0</v>
      </c>
      <c r="J17" s="21"/>
      <c r="K17" s="20" t="n">
        <v>0</v>
      </c>
      <c r="L17" s="21" t="n">
        <v>0</v>
      </c>
      <c r="M17" s="20" t="n">
        <v>99</v>
      </c>
      <c r="N17" s="22" t="n">
        <v>0.61</v>
      </c>
    </row>
    <row r="18" s="23" customFormat="true" ht="23.85" hidden="false" customHeight="false" outlineLevel="0" collapsed="false">
      <c r="A18" s="37" t="str">
        <f aca="false">'1'!A18</f>
        <v>CONTABILIDAD ORIENTADA A LOS NEGOCIOS</v>
      </c>
      <c r="B18" s="20" t="s">
        <v>48</v>
      </c>
      <c r="C18" s="20" t="str">
        <f aca="false">'1'!C18</f>
        <v>207B</v>
      </c>
      <c r="D18" s="20" t="str">
        <f aca="false">'1'!D18</f>
        <v>IGEM</v>
      </c>
      <c r="E18" s="20" t="n">
        <f aca="false">'1'!E18</f>
        <v>24</v>
      </c>
      <c r="F18" s="20" t="n">
        <v>21</v>
      </c>
      <c r="G18" s="20"/>
      <c r="H18" s="21"/>
      <c r="I18" s="20" t="n">
        <f aca="false">(E18-SUM(F18:G18))-K18</f>
        <v>3</v>
      </c>
      <c r="J18" s="21"/>
      <c r="K18" s="20" t="n">
        <v>0</v>
      </c>
      <c r="L18" s="21" t="n">
        <v>0</v>
      </c>
      <c r="M18" s="20" t="n">
        <v>80</v>
      </c>
      <c r="N18" s="22" t="n">
        <v>0.88</v>
      </c>
    </row>
    <row r="19" s="23" customFormat="true" ht="12.75" hidden="false" customHeight="false" outlineLevel="0" collapsed="false">
      <c r="A19" s="20"/>
      <c r="B19" s="20"/>
      <c r="C19" s="20"/>
      <c r="D19" s="20"/>
      <c r="E19" s="20"/>
      <c r="F19" s="20"/>
      <c r="G19" s="20"/>
      <c r="H19" s="21"/>
      <c r="I19" s="20" t="n">
        <f aca="false">(E19-SUM(F19:G19))-K19</f>
        <v>0</v>
      </c>
      <c r="J19" s="21"/>
      <c r="K19" s="20"/>
      <c r="L19" s="21"/>
      <c r="M19" s="20"/>
      <c r="N19" s="22"/>
    </row>
    <row r="20" s="23" customFormat="true" ht="12.75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 t="n">
        <f aca="false">(E20-SUM(F20:G20))-K20</f>
        <v>0</v>
      </c>
      <c r="J20" s="21"/>
      <c r="K20" s="20"/>
      <c r="L20" s="21"/>
      <c r="M20" s="20"/>
      <c r="N20" s="22"/>
    </row>
    <row r="21" s="23" customFormat="true" ht="12.75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 t="n">
        <f aca="false">(E21-SUM(F21:G21))-K21</f>
        <v>0</v>
      </c>
      <c r="J21" s="21"/>
      <c r="K21" s="20"/>
      <c r="L21" s="21"/>
      <c r="M21" s="20"/>
      <c r="N21" s="22"/>
    </row>
    <row r="22" s="23" customFormat="true" ht="12.75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 t="n">
        <f aca="false">(E22-SUM(F22:G22))-K22</f>
        <v>0</v>
      </c>
      <c r="J22" s="21"/>
      <c r="K22" s="20"/>
      <c r="L22" s="21"/>
      <c r="M22" s="20"/>
      <c r="N22" s="22"/>
    </row>
    <row r="23" s="23" customFormat="true" ht="12.75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 t="n">
        <f aca="false">(E23-SUM(F23:G23))-K23</f>
        <v>0</v>
      </c>
      <c r="J23" s="21"/>
      <c r="K23" s="20"/>
      <c r="L23" s="21"/>
      <c r="M23" s="20"/>
      <c r="N23" s="22"/>
    </row>
    <row r="24" s="23" customFormat="true" ht="12.75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 t="n">
        <f aca="false">(E24-SUM(F24:G24))-K24</f>
        <v>0</v>
      </c>
      <c r="J24" s="21"/>
      <c r="K24" s="20"/>
      <c r="L24" s="21"/>
      <c r="M24" s="20"/>
      <c r="N24" s="22"/>
    </row>
    <row r="25" s="23" customFormat="true" ht="12.75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 t="n">
        <f aca="false">(E25-SUM(F25:G25))-K25</f>
        <v>0</v>
      </c>
      <c r="J25" s="21"/>
      <c r="K25" s="20"/>
      <c r="L25" s="21"/>
      <c r="M25" s="20"/>
      <c r="N25" s="22"/>
    </row>
    <row r="26" s="23" customFormat="true" ht="12.75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 t="n">
        <f aca="false">(E26-SUM(F26:G26))-K26</f>
        <v>0</v>
      </c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20"/>
      <c r="B27" s="20"/>
      <c r="C27" s="20"/>
      <c r="D27" s="20"/>
      <c r="E27" s="20"/>
      <c r="F27" s="20"/>
      <c r="G27" s="20"/>
      <c r="H27" s="21"/>
      <c r="I27" s="20" t="n">
        <f aca="false">(E27-SUM(F27:G27))-K27</f>
        <v>0</v>
      </c>
      <c r="J27" s="21"/>
      <c r="K27" s="20"/>
      <c r="L27" s="21"/>
      <c r="M27" s="20"/>
      <c r="N27" s="22"/>
    </row>
    <row r="28" customFormat="false" ht="13.5" hidden="false" customHeight="false" outlineLevel="0" collapsed="false">
      <c r="A28" s="24" t="s">
        <v>41</v>
      </c>
      <c r="B28" s="25" t="s">
        <v>42</v>
      </c>
      <c r="C28" s="25" t="s">
        <v>42</v>
      </c>
      <c r="D28" s="25" t="s">
        <v>42</v>
      </c>
      <c r="E28" s="25" t="n">
        <f aca="false">SUM(E14:E27)</f>
        <v>109</v>
      </c>
      <c r="F28" s="25" t="n">
        <f aca="false">SUM(F14:F27)</f>
        <v>103</v>
      </c>
      <c r="G28" s="25" t="n">
        <f aca="false">SUM(G14:G27)</f>
        <v>0</v>
      </c>
      <c r="H28" s="26" t="n">
        <f aca="false">SUM(F28:G28)/E28</f>
        <v>0.944954128440367</v>
      </c>
      <c r="I28" s="25" t="n">
        <f aca="false">(E28-SUM(F28:G28))-K28</f>
        <v>6</v>
      </c>
      <c r="J28" s="26" t="n">
        <f aca="false">I28/E28</f>
        <v>0.055045871559633</v>
      </c>
      <c r="K28" s="25" t="n">
        <f aca="false">SUM(K14:K27)</f>
        <v>0</v>
      </c>
      <c r="L28" s="26" t="n">
        <f aca="false">K28/E28</f>
        <v>0</v>
      </c>
      <c r="M28" s="25" t="n">
        <f aca="false">AVERAGE(M14:M27)</f>
        <v>89.8</v>
      </c>
      <c r="N28" s="27" t="n">
        <f aca="false">AVERAGE(N14:N27)</f>
        <v>0.774</v>
      </c>
    </row>
    <row r="30" customFormat="false" ht="120" hidden="false" customHeight="true" outlineLevel="0" collapsed="false">
      <c r="A30" s="28" t="s">
        <v>43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2.75" hidden="false" customHeight="false" outlineLevel="0" collapsed="false">
      <c r="A32" s="29"/>
    </row>
    <row r="33" customFormat="false" ht="12.75" hidden="false" customHeight="true" outlineLevel="0" collapsed="false">
      <c r="B33" s="30" t="s">
        <v>44</v>
      </c>
      <c r="C33" s="30"/>
      <c r="D33" s="30"/>
      <c r="G33" s="4" t="s">
        <v>45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2.75" hidden="true" customHeight="false" outlineLevel="0" collapsed="false">
      <c r="A35" s="31" t="e">
        <f aca="false">#REF!</f>
        <v>#REF!</v>
      </c>
      <c r="B35" s="31"/>
      <c r="C35" s="13"/>
      <c r="E35" s="32"/>
      <c r="F35" s="32"/>
      <c r="G35" s="32"/>
      <c r="H35" s="32"/>
    </row>
    <row r="36" customFormat="false" ht="12.75" hidden="true" customHeight="false" outlineLevel="0" collapsed="false"/>
    <row r="37" customFormat="false" ht="45" hidden="false" customHeight="true" outlineLevel="0" collapsed="false">
      <c r="B37" s="33" t="str">
        <f aca="false">B10</f>
        <v>LORENZO DE JESÚS ORGANISTA OLIVEROS</v>
      </c>
      <c r="C37" s="33"/>
      <c r="D37" s="33"/>
      <c r="E37" s="34"/>
      <c r="F37" s="34"/>
      <c r="G37" s="35" t="s">
        <v>46</v>
      </c>
      <c r="H37" s="35"/>
      <c r="I37" s="35"/>
      <c r="J37" s="35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true" showOutlineSymbols="true" defaultGridColor="true" view="normal" topLeftCell="A16" colorId="64" zoomScale="110" zoomScaleNormal="110" zoomScalePageLayoutView="100" workbookViewId="0">
      <selection pane="topLeft" activeCell="N19" activeCellId="0" sqref="N19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3" min="3" style="1" width="5.57"/>
    <col collapsed="false" customWidth="true" hidden="false" outlineLevel="0" max="4" min="4" style="1" width="21.84"/>
    <col collapsed="false" customWidth="true" hidden="false" outlineLevel="0" max="5" min="5" style="1" width="9.42"/>
    <col collapsed="false" customWidth="true" hidden="false" outlineLevel="0" max="12" min="6" style="1" width="7.57"/>
    <col collapsed="false" customWidth="false" hidden="false" outlineLevel="0" max="1638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s">
        <v>51</v>
      </c>
      <c r="C8" s="9"/>
      <c r="D8" s="10" t="s">
        <v>7</v>
      </c>
      <c r="E8" s="36" t="n">
        <f aca="false">'1'!E8</f>
        <v>5</v>
      </c>
      <c r="G8" s="8" t="s">
        <v>8</v>
      </c>
      <c r="H8" s="36" t="n">
        <f aca="false">'1'!H8</f>
        <v>5</v>
      </c>
      <c r="I8" s="12" t="s">
        <v>9</v>
      </c>
      <c r="J8" s="12"/>
      <c r="K8" s="12"/>
      <c r="L8" s="9" t="str">
        <f aca="false">'1'!L8</f>
        <v>FEB – JUL 2023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tr">
        <f aca="false">'1'!B10</f>
        <v>LORENZO DE JESÚS ORGANISTA OLIVEROS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3.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23.85" hidden="false" customHeight="false" outlineLevel="0" collapsed="false">
      <c r="A14" s="37" t="str">
        <f aca="false">'1'!A14</f>
        <v>PROGRAMACIÓN EN AMBIENTE CLIENTE SERVIDOR</v>
      </c>
      <c r="B14" s="20" t="s">
        <v>52</v>
      </c>
      <c r="C14" s="20" t="str">
        <f aca="false">'1'!C14</f>
        <v>610A</v>
      </c>
      <c r="D14" s="20" t="str">
        <f aca="false">'1'!D14</f>
        <v>IINF</v>
      </c>
      <c r="E14" s="20" t="n">
        <f aca="false">'1'!E14</f>
        <v>15</v>
      </c>
      <c r="F14" s="20" t="n">
        <v>9</v>
      </c>
      <c r="G14" s="20" t="n">
        <v>6</v>
      </c>
      <c r="H14" s="21" t="n">
        <v>1</v>
      </c>
      <c r="I14" s="20" t="n">
        <f aca="false">(E14-SUM(F14:G14))-K14</f>
        <v>0</v>
      </c>
      <c r="J14" s="21" t="n">
        <v>0</v>
      </c>
      <c r="K14" s="20" t="n">
        <v>0</v>
      </c>
      <c r="L14" s="21" t="n">
        <v>0</v>
      </c>
      <c r="M14" s="20" t="n">
        <v>88</v>
      </c>
      <c r="N14" s="22" t="n">
        <v>0.53</v>
      </c>
    </row>
    <row r="15" s="23" customFormat="true" ht="23.85" hidden="false" customHeight="false" outlineLevel="0" collapsed="false">
      <c r="A15" s="37" t="str">
        <f aca="false">'1'!A15</f>
        <v>TÉCNICAS DE ANÁLISIS MINERÍA Y VISUALIZACIÓN</v>
      </c>
      <c r="B15" s="20" t="s">
        <v>52</v>
      </c>
      <c r="C15" s="20" t="str">
        <f aca="false">'1'!C15</f>
        <v>810A</v>
      </c>
      <c r="D15" s="20" t="str">
        <f aca="false">'1'!D15</f>
        <v>IINF</v>
      </c>
      <c r="E15" s="20" t="n">
        <f aca="false">'1'!E15</f>
        <v>16</v>
      </c>
      <c r="F15" s="20" t="n">
        <v>14</v>
      </c>
      <c r="G15" s="20" t="n">
        <v>2</v>
      </c>
      <c r="H15" s="21" t="n">
        <v>1</v>
      </c>
      <c r="I15" s="20" t="n">
        <f aca="false">(E15-SUM(F15:G15))-K15</f>
        <v>0</v>
      </c>
      <c r="J15" s="21" t="n">
        <v>0</v>
      </c>
      <c r="K15" s="20" t="n">
        <v>0</v>
      </c>
      <c r="L15" s="21" t="n">
        <f aca="false">K15/E15</f>
        <v>0</v>
      </c>
      <c r="M15" s="20" t="n">
        <v>95</v>
      </c>
      <c r="N15" s="22" t="n">
        <v>0.63</v>
      </c>
    </row>
    <row r="16" s="23" customFormat="true" ht="12.75" hidden="false" customHeight="false" outlineLevel="0" collapsed="false">
      <c r="A16" s="37" t="str">
        <f aca="false">'1'!A16</f>
        <v>SOFTWARE DE APLICACIÓN EJECUTIVO</v>
      </c>
      <c r="B16" s="20" t="s">
        <v>52</v>
      </c>
      <c r="C16" s="20" t="str">
        <f aca="false">'1'!C16</f>
        <v>207A</v>
      </c>
      <c r="D16" s="20" t="str">
        <f aca="false">'1'!D16</f>
        <v>IGEM</v>
      </c>
      <c r="E16" s="20" t="n">
        <f aca="false">'1'!E16</f>
        <v>36</v>
      </c>
      <c r="F16" s="20" t="n">
        <v>31</v>
      </c>
      <c r="G16" s="20" t="n">
        <v>4</v>
      </c>
      <c r="H16" s="21" t="n">
        <v>0.97</v>
      </c>
      <c r="I16" s="20" t="n">
        <f aca="false">(E16-SUM(F16:G16))-K16</f>
        <v>1</v>
      </c>
      <c r="J16" s="21" t="n">
        <v>0.03</v>
      </c>
      <c r="K16" s="20" t="n">
        <v>0</v>
      </c>
      <c r="L16" s="21" t="n">
        <v>0</v>
      </c>
      <c r="M16" s="20" t="n">
        <v>90</v>
      </c>
      <c r="N16" s="22" t="n">
        <v>0.75</v>
      </c>
    </row>
    <row r="17" s="23" customFormat="true" ht="23.85" hidden="false" customHeight="false" outlineLevel="0" collapsed="false">
      <c r="A17" s="37" t="str">
        <f aca="false">'1'!A17</f>
        <v>TALLER DE FINANZAS Y GESTIÓN EMPRESARIAL</v>
      </c>
      <c r="B17" s="20" t="s">
        <v>52</v>
      </c>
      <c r="C17" s="20" t="str">
        <f aca="false">'1'!C17</f>
        <v>807B</v>
      </c>
      <c r="D17" s="20" t="str">
        <f aca="false">'1'!D17</f>
        <v>IGEM</v>
      </c>
      <c r="E17" s="20" t="n">
        <f aca="false">'1'!E17</f>
        <v>18</v>
      </c>
      <c r="F17" s="20" t="n">
        <v>15</v>
      </c>
      <c r="G17" s="20" t="n">
        <v>3</v>
      </c>
      <c r="H17" s="21" t="n">
        <v>1</v>
      </c>
      <c r="I17" s="20" t="n">
        <f aca="false">(E17-SUM(F17:G17))-K17</f>
        <v>0</v>
      </c>
      <c r="J17" s="21" t="n">
        <v>0</v>
      </c>
      <c r="K17" s="20" t="n">
        <v>0</v>
      </c>
      <c r="L17" s="21" t="n">
        <v>0</v>
      </c>
      <c r="M17" s="20" t="n">
        <v>98</v>
      </c>
      <c r="N17" s="22" t="n">
        <v>0.56</v>
      </c>
    </row>
    <row r="18" s="23" customFormat="true" ht="23.85" hidden="false" customHeight="false" outlineLevel="0" collapsed="false">
      <c r="A18" s="37" t="str">
        <f aca="false">'1'!A18</f>
        <v>CONTABILIDAD ORIENTADA A LOS NEGOCIOS</v>
      </c>
      <c r="B18" s="20" t="s">
        <v>52</v>
      </c>
      <c r="C18" s="20" t="str">
        <f aca="false">'1'!C18</f>
        <v>207B</v>
      </c>
      <c r="D18" s="20" t="str">
        <f aca="false">'1'!D18</f>
        <v>IGEM</v>
      </c>
      <c r="E18" s="20" t="n">
        <f aca="false">'1'!E18</f>
        <v>24</v>
      </c>
      <c r="F18" s="20" t="n">
        <v>15</v>
      </c>
      <c r="G18" s="20" t="n">
        <v>5</v>
      </c>
      <c r="H18" s="21" t="n">
        <v>0.83</v>
      </c>
      <c r="I18" s="20" t="n">
        <f aca="false">(E18-SUM(F18:G18))-K18</f>
        <v>4</v>
      </c>
      <c r="J18" s="21" t="n">
        <v>0.17</v>
      </c>
      <c r="K18" s="20" t="n">
        <v>0</v>
      </c>
      <c r="L18" s="21" t="n">
        <v>0</v>
      </c>
      <c r="M18" s="20" t="n">
        <v>77</v>
      </c>
      <c r="N18" s="22" t="n">
        <v>0.83</v>
      </c>
    </row>
    <row r="19" s="23" customFormat="true" ht="12.75" hidden="false" customHeight="false" outlineLevel="0" collapsed="false">
      <c r="A19" s="20" t="n">
        <f aca="false">'1'!A19</f>
        <v>0</v>
      </c>
      <c r="B19" s="20"/>
      <c r="C19" s="20" t="n">
        <f aca="false">'1'!C19</f>
        <v>0</v>
      </c>
      <c r="D19" s="20" t="n">
        <f aca="false">'1'!D19</f>
        <v>0</v>
      </c>
      <c r="E19" s="20" t="n">
        <f aca="false">'1'!E19</f>
        <v>0</v>
      </c>
      <c r="F19" s="20"/>
      <c r="G19" s="20"/>
      <c r="H19" s="21"/>
      <c r="I19" s="20" t="n">
        <f aca="false">(E19-SUM(F19:G19))-K19</f>
        <v>0</v>
      </c>
      <c r="J19" s="21"/>
      <c r="K19" s="20"/>
      <c r="L19" s="21"/>
      <c r="M19" s="20"/>
      <c r="N19" s="22"/>
    </row>
    <row r="20" s="23" customFormat="true" ht="12.75" hidden="false" customHeight="false" outlineLevel="0" collapsed="false">
      <c r="A20" s="20" t="n">
        <f aca="false">'1'!A20</f>
        <v>0</v>
      </c>
      <c r="B20" s="20"/>
      <c r="C20" s="20" t="n">
        <f aca="false">'1'!C20</f>
        <v>0</v>
      </c>
      <c r="D20" s="20" t="n">
        <f aca="false">'1'!D20</f>
        <v>0</v>
      </c>
      <c r="E20" s="20" t="n">
        <f aca="false">'1'!E20</f>
        <v>0</v>
      </c>
      <c r="F20" s="20"/>
      <c r="G20" s="20"/>
      <c r="H20" s="21"/>
      <c r="I20" s="20" t="n">
        <f aca="false">(E20-SUM(F20:G20))-K20</f>
        <v>0</v>
      </c>
      <c r="J20" s="21"/>
      <c r="K20" s="20"/>
      <c r="L20" s="21"/>
      <c r="M20" s="20"/>
      <c r="N20" s="22"/>
    </row>
    <row r="21" s="23" customFormat="true" ht="12.75" hidden="false" customHeight="false" outlineLevel="0" collapsed="false">
      <c r="A21" s="20" t="n">
        <f aca="false">'1'!A21</f>
        <v>0</v>
      </c>
      <c r="B21" s="20"/>
      <c r="C21" s="20" t="n">
        <f aca="false">'1'!C21</f>
        <v>0</v>
      </c>
      <c r="D21" s="20" t="n">
        <f aca="false">'1'!D21</f>
        <v>0</v>
      </c>
      <c r="E21" s="20" t="n">
        <f aca="false">'1'!E21</f>
        <v>0</v>
      </c>
      <c r="F21" s="20"/>
      <c r="G21" s="20"/>
      <c r="H21" s="21"/>
      <c r="I21" s="20" t="n">
        <f aca="false">(E21-SUM(F21:G21))-K21</f>
        <v>0</v>
      </c>
      <c r="J21" s="21"/>
      <c r="K21" s="20"/>
      <c r="L21" s="21"/>
      <c r="M21" s="20"/>
      <c r="N21" s="22"/>
    </row>
    <row r="22" s="23" customFormat="true" ht="12.75" hidden="false" customHeight="false" outlineLevel="0" collapsed="false">
      <c r="A22" s="20" t="n">
        <f aca="false">'1'!A22</f>
        <v>0</v>
      </c>
      <c r="B22" s="20"/>
      <c r="C22" s="20" t="n">
        <f aca="false">'1'!C22</f>
        <v>0</v>
      </c>
      <c r="D22" s="20" t="n">
        <f aca="false">'1'!D22</f>
        <v>0</v>
      </c>
      <c r="E22" s="20" t="n">
        <f aca="false">'1'!E22</f>
        <v>0</v>
      </c>
      <c r="F22" s="20"/>
      <c r="G22" s="20"/>
      <c r="H22" s="21"/>
      <c r="I22" s="20" t="n">
        <f aca="false">(E22-SUM(F22:G22))-K22</f>
        <v>0</v>
      </c>
      <c r="J22" s="21"/>
      <c r="K22" s="20"/>
      <c r="L22" s="21"/>
      <c r="M22" s="20"/>
      <c r="N22" s="22"/>
    </row>
    <row r="23" s="23" customFormat="true" ht="12.75" hidden="false" customHeight="false" outlineLevel="0" collapsed="false">
      <c r="A23" s="20" t="n">
        <f aca="false">'1'!A23</f>
        <v>0</v>
      </c>
      <c r="B23" s="20"/>
      <c r="C23" s="20" t="n">
        <f aca="false">'1'!C23</f>
        <v>0</v>
      </c>
      <c r="D23" s="20" t="n">
        <f aca="false">'1'!D23</f>
        <v>0</v>
      </c>
      <c r="E23" s="20" t="n">
        <f aca="false">'1'!E23</f>
        <v>0</v>
      </c>
      <c r="F23" s="20"/>
      <c r="G23" s="20"/>
      <c r="H23" s="21"/>
      <c r="I23" s="20" t="n">
        <f aca="false">(E23-SUM(F23:G23))-K23</f>
        <v>0</v>
      </c>
      <c r="J23" s="21"/>
      <c r="K23" s="20"/>
      <c r="L23" s="21"/>
      <c r="M23" s="20"/>
      <c r="N23" s="22"/>
    </row>
    <row r="24" s="23" customFormat="true" ht="12.75" hidden="false" customHeight="false" outlineLevel="0" collapsed="false">
      <c r="A24" s="20" t="n">
        <f aca="false">'1'!A24</f>
        <v>0</v>
      </c>
      <c r="B24" s="20"/>
      <c r="C24" s="20" t="n">
        <f aca="false">'1'!C24</f>
        <v>0</v>
      </c>
      <c r="D24" s="20" t="n">
        <f aca="false">'1'!D24</f>
        <v>0</v>
      </c>
      <c r="E24" s="20" t="n">
        <f aca="false">'1'!E24</f>
        <v>0</v>
      </c>
      <c r="F24" s="20"/>
      <c r="G24" s="20"/>
      <c r="H24" s="21"/>
      <c r="I24" s="20" t="n">
        <f aca="false">(E24-SUM(F24:G24))-K24</f>
        <v>0</v>
      </c>
      <c r="J24" s="21"/>
      <c r="K24" s="20"/>
      <c r="L24" s="21"/>
      <c r="M24" s="20"/>
      <c r="N24" s="22"/>
    </row>
    <row r="25" s="23" customFormat="true" ht="12.75" hidden="false" customHeight="false" outlineLevel="0" collapsed="false">
      <c r="A25" s="20" t="n">
        <f aca="false">'1'!A25</f>
        <v>0</v>
      </c>
      <c r="B25" s="20"/>
      <c r="C25" s="20" t="n">
        <f aca="false">'1'!C25</f>
        <v>0</v>
      </c>
      <c r="D25" s="20" t="n">
        <f aca="false">'1'!D25</f>
        <v>0</v>
      </c>
      <c r="E25" s="20" t="n">
        <f aca="false">'1'!E25</f>
        <v>0</v>
      </c>
      <c r="F25" s="20"/>
      <c r="G25" s="20"/>
      <c r="H25" s="21"/>
      <c r="I25" s="20" t="n">
        <f aca="false">(E25-SUM(F25:G25))-K25</f>
        <v>0</v>
      </c>
      <c r="J25" s="21"/>
      <c r="K25" s="20"/>
      <c r="L25" s="21"/>
      <c r="M25" s="20"/>
      <c r="N25" s="22"/>
    </row>
    <row r="26" s="23" customFormat="true" ht="12.75" hidden="false" customHeight="false" outlineLevel="0" collapsed="false">
      <c r="A26" s="20" t="n">
        <f aca="false">'1'!A26</f>
        <v>0</v>
      </c>
      <c r="B26" s="20"/>
      <c r="C26" s="20" t="n">
        <f aca="false">'1'!C26</f>
        <v>0</v>
      </c>
      <c r="D26" s="20" t="n">
        <f aca="false">'1'!D26</f>
        <v>0</v>
      </c>
      <c r="E26" s="20" t="n">
        <f aca="false">'1'!E26</f>
        <v>0</v>
      </c>
      <c r="F26" s="20"/>
      <c r="G26" s="20"/>
      <c r="H26" s="21"/>
      <c r="I26" s="20" t="n">
        <f aca="false">(E26-SUM(F26:G26))-K26</f>
        <v>0</v>
      </c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20" t="n">
        <f aca="false">'1'!A27</f>
        <v>0</v>
      </c>
      <c r="B27" s="20"/>
      <c r="C27" s="20" t="n">
        <f aca="false">'1'!C27</f>
        <v>0</v>
      </c>
      <c r="D27" s="20" t="n">
        <f aca="false">'1'!D27</f>
        <v>0</v>
      </c>
      <c r="E27" s="20" t="n">
        <f aca="false">'1'!E27</f>
        <v>0</v>
      </c>
      <c r="F27" s="20"/>
      <c r="G27" s="20"/>
      <c r="H27" s="21"/>
      <c r="I27" s="20" t="n">
        <f aca="false">(E27-SUM(F27:G27))-K27</f>
        <v>0</v>
      </c>
      <c r="J27" s="21"/>
      <c r="K27" s="20"/>
      <c r="L27" s="21"/>
      <c r="M27" s="20"/>
      <c r="N27" s="22"/>
    </row>
    <row r="28" customFormat="false" ht="13.5" hidden="false" customHeight="false" outlineLevel="0" collapsed="false">
      <c r="A28" s="24" t="s">
        <v>41</v>
      </c>
      <c r="B28" s="25" t="s">
        <v>42</v>
      </c>
      <c r="C28" s="25" t="s">
        <v>42</v>
      </c>
      <c r="D28" s="25" t="s">
        <v>42</v>
      </c>
      <c r="E28" s="25" t="n">
        <f aca="false">SUM(E14:E27)</f>
        <v>109</v>
      </c>
      <c r="F28" s="25" t="n">
        <f aca="false">SUM(F14:F27)</f>
        <v>84</v>
      </c>
      <c r="G28" s="25" t="n">
        <f aca="false">SUM(G14:G27)</f>
        <v>20</v>
      </c>
      <c r="H28" s="26" t="n">
        <f aca="false">SUM(F28:G28)/E28</f>
        <v>0.954128440366973</v>
      </c>
      <c r="I28" s="25" t="n">
        <f aca="false">(E28-SUM(F28:G28))-K28</f>
        <v>5</v>
      </c>
      <c r="J28" s="26" t="n">
        <f aca="false">I28/E28</f>
        <v>0.0458715596330275</v>
      </c>
      <c r="K28" s="25" t="n">
        <f aca="false">SUM(K14:K27)</f>
        <v>0</v>
      </c>
      <c r="L28" s="26" t="n">
        <f aca="false">K28/E28</f>
        <v>0</v>
      </c>
      <c r="M28" s="25" t="n">
        <f aca="false">AVERAGE(M14:M27)</f>
        <v>89.6</v>
      </c>
      <c r="N28" s="27" t="n">
        <f aca="false">AVERAGE(N14:N27)</f>
        <v>0.66</v>
      </c>
    </row>
    <row r="30" customFormat="false" ht="120" hidden="false" customHeight="true" outlineLevel="0" collapsed="false">
      <c r="A30" s="28" t="s">
        <v>43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2.75" hidden="false" customHeight="false" outlineLevel="0" collapsed="false">
      <c r="A32" s="29"/>
    </row>
    <row r="33" customFormat="false" ht="12.75" hidden="false" customHeight="true" outlineLevel="0" collapsed="false">
      <c r="B33" s="30" t="s">
        <v>44</v>
      </c>
      <c r="C33" s="30"/>
      <c r="D33" s="30"/>
      <c r="G33" s="4" t="s">
        <v>45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2.75" hidden="true" customHeight="false" outlineLevel="0" collapsed="false">
      <c r="A35" s="31" t="e">
        <f aca="false">#REF!</f>
        <v>#REF!</v>
      </c>
      <c r="B35" s="31"/>
      <c r="C35" s="13"/>
      <c r="E35" s="32"/>
      <c r="F35" s="32"/>
      <c r="G35" s="32"/>
      <c r="H35" s="32"/>
    </row>
    <row r="36" customFormat="false" ht="12.75" hidden="true" customHeight="false" outlineLevel="0" collapsed="false"/>
    <row r="37" customFormat="false" ht="45" hidden="false" customHeight="true" outlineLevel="0" collapsed="false">
      <c r="B37" s="33" t="str">
        <f aca="false">B10</f>
        <v>LORENZO DE JESÚS ORGANISTA OLIVEROS</v>
      </c>
      <c r="C37" s="33"/>
      <c r="D37" s="33"/>
      <c r="E37" s="34"/>
      <c r="F37" s="34"/>
      <c r="G37" s="35" t="s">
        <v>46</v>
      </c>
      <c r="H37" s="35"/>
      <c r="I37" s="35"/>
      <c r="J37" s="35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194</TotalTime>
  <Application>LibreOffice/7.5.3.2$Linux_X86_64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2021-11-22T14:45:25Z</dcterms:created>
  <dc:creator>Rubén Trejo Lozano</dc:creator>
  <dc:description/>
  <dc:language>es-MX</dc:language>
  <cp:lastModifiedBy/>
  <dcterms:modified xsi:type="dcterms:W3CDTF">2023-06-28T13:30:36Z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