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PARCIAL2_23\"/>
    </mc:Choice>
  </mc:AlternateContent>
  <bookViews>
    <workbookView xWindow="0" yWindow="0" windowWidth="18825" windowHeight="6345" firstSheet="1" activeTab="3"/>
  </bookViews>
  <sheets>
    <sheet name="TALLER DE INV. II A" sheetId="1" r:id="rId1"/>
    <sheet name="ING. CONTROL CLASICO B" sheetId="3" r:id="rId2"/>
    <sheet name="TALLER DE INV. II B" sheetId="4" r:id="rId3"/>
    <sheet name="SEMINARIO DE MECATRONIC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5" l="1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9" i="3"/>
  <c r="Q9" i="1" l="1"/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L55" i="5"/>
  <c r="L58" i="5" s="1"/>
  <c r="K55" i="5"/>
  <c r="J55" i="5"/>
  <c r="P54" i="5"/>
  <c r="O54" i="5"/>
  <c r="O57" i="5" s="1"/>
  <c r="N54" i="5"/>
  <c r="N57" i="5" s="1"/>
  <c r="M54" i="5"/>
  <c r="M57" i="5" s="1"/>
  <c r="L54" i="5"/>
  <c r="L57" i="5" s="1"/>
  <c r="K54" i="5"/>
  <c r="K57" i="5" s="1"/>
  <c r="J54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M58" i="4" s="1"/>
  <c r="L55" i="4"/>
  <c r="L58" i="4" s="1"/>
  <c r="K55" i="4"/>
  <c r="K58" i="4" s="1"/>
  <c r="J55" i="4"/>
  <c r="P54" i="4"/>
  <c r="P57" i="4" s="1"/>
  <c r="O54" i="4"/>
  <c r="N54" i="4"/>
  <c r="N57" i="4" s="1"/>
  <c r="M54" i="4"/>
  <c r="M57" i="4" s="1"/>
  <c r="L54" i="4"/>
  <c r="L57" i="4" s="1"/>
  <c r="K54" i="4"/>
  <c r="K57" i="4" s="1"/>
  <c r="J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Q22" i="4"/>
  <c r="B22" i="4"/>
  <c r="Q21" i="4"/>
  <c r="B21" i="4"/>
  <c r="Q20" i="4"/>
  <c r="B20" i="4"/>
  <c r="Q19" i="4"/>
  <c r="B19" i="4"/>
  <c r="Q18" i="4"/>
  <c r="B18" i="4"/>
  <c r="Q17" i="4"/>
  <c r="B17" i="4"/>
  <c r="Q16" i="4"/>
  <c r="B16" i="4"/>
  <c r="Q15" i="4"/>
  <c r="B15" i="4"/>
  <c r="Q14" i="4"/>
  <c r="B14" i="4"/>
  <c r="Q13" i="4"/>
  <c r="B13" i="4"/>
  <c r="Q12" i="4"/>
  <c r="B12" i="4"/>
  <c r="Q11" i="4"/>
  <c r="B11" i="4"/>
  <c r="Q10" i="4"/>
  <c r="B10" i="4"/>
  <c r="Q9" i="4"/>
  <c r="K56" i="3"/>
  <c r="J56" i="3"/>
  <c r="I56" i="3"/>
  <c r="H56" i="3"/>
  <c r="G56" i="3"/>
  <c r="F56" i="3"/>
  <c r="E56" i="3"/>
  <c r="K55" i="3"/>
  <c r="K58" i="3" s="1"/>
  <c r="J55" i="3"/>
  <c r="I55" i="3"/>
  <c r="H55" i="3"/>
  <c r="H58" i="3" s="1"/>
  <c r="G55" i="3"/>
  <c r="F55" i="3"/>
  <c r="E55" i="3"/>
  <c r="K54" i="3"/>
  <c r="K57" i="3" s="1"/>
  <c r="J54" i="3"/>
  <c r="J57" i="3" s="1"/>
  <c r="I54" i="3"/>
  <c r="H54" i="3"/>
  <c r="G54" i="3"/>
  <c r="F54" i="3"/>
  <c r="E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6" i="1"/>
  <c r="O56" i="1"/>
  <c r="N56" i="1"/>
  <c r="M56" i="1"/>
  <c r="L56" i="1"/>
  <c r="K56" i="1"/>
  <c r="J56" i="1"/>
  <c r="P55" i="1"/>
  <c r="P58" i="1" s="1"/>
  <c r="O55" i="1"/>
  <c r="O58" i="1" s="1"/>
  <c r="N55" i="1"/>
  <c r="N58" i="1" s="1"/>
  <c r="M55" i="1"/>
  <c r="M58" i="1" s="1"/>
  <c r="L55" i="1"/>
  <c r="L58" i="1" s="1"/>
  <c r="K55" i="1"/>
  <c r="K58" i="1" s="1"/>
  <c r="J55" i="1"/>
  <c r="J58" i="1" s="1"/>
  <c r="P54" i="1"/>
  <c r="P57" i="1" s="1"/>
  <c r="O54" i="1"/>
  <c r="O57" i="1" s="1"/>
  <c r="N54" i="1"/>
  <c r="N57" i="1" s="1"/>
  <c r="M54" i="1"/>
  <c r="M57" i="1" s="1"/>
  <c r="L54" i="1"/>
  <c r="L57" i="1" s="1"/>
  <c r="K54" i="1"/>
  <c r="K57" i="1" s="1"/>
  <c r="J54" i="1"/>
  <c r="Q53" i="1"/>
  <c r="B53" i="1"/>
  <c r="Q52" i="1"/>
  <c r="B52" i="1"/>
  <c r="Q51" i="1"/>
  <c r="B51" i="1"/>
  <c r="Q50" i="1"/>
  <c r="B50" i="1"/>
  <c r="Q49" i="1"/>
  <c r="B49" i="1"/>
  <c r="Q48" i="1"/>
  <c r="B48" i="1"/>
  <c r="Q47" i="1"/>
  <c r="B47" i="1"/>
  <c r="Q46" i="1"/>
  <c r="B46" i="1"/>
  <c r="Q45" i="1"/>
  <c r="B45" i="1"/>
  <c r="Q44" i="1"/>
  <c r="B44" i="1"/>
  <c r="Q43" i="1"/>
  <c r="B43" i="1"/>
  <c r="Q42" i="1"/>
  <c r="B42" i="1"/>
  <c r="Q41" i="1"/>
  <c r="B41" i="1"/>
  <c r="Q40" i="1"/>
  <c r="B40" i="1"/>
  <c r="Q39" i="1"/>
  <c r="B39" i="1"/>
  <c r="Q38" i="1"/>
  <c r="B38" i="1"/>
  <c r="Q37" i="1"/>
  <c r="B37" i="1"/>
  <c r="Q36" i="1"/>
  <c r="B36" i="1"/>
  <c r="Q35" i="1"/>
  <c r="B35" i="1"/>
  <c r="Q34" i="1"/>
  <c r="B34" i="1"/>
  <c r="Q33" i="1"/>
  <c r="B33" i="1"/>
  <c r="Q32" i="1"/>
  <c r="B32" i="1"/>
  <c r="Q31" i="1"/>
  <c r="B31" i="1"/>
  <c r="Q30" i="1"/>
  <c r="B30" i="1"/>
  <c r="Q29" i="1"/>
  <c r="B29" i="1"/>
  <c r="Q28" i="1"/>
  <c r="B28" i="1"/>
  <c r="Q27" i="1"/>
  <c r="B27" i="1"/>
  <c r="Q26" i="1"/>
  <c r="B26" i="1"/>
  <c r="Q25" i="1"/>
  <c r="B25" i="1"/>
  <c r="Q24" i="1"/>
  <c r="B24" i="1"/>
  <c r="Q23" i="1"/>
  <c r="B23" i="1"/>
  <c r="Q22" i="1"/>
  <c r="B22" i="1"/>
  <c r="Q21" i="1"/>
  <c r="B21" i="1"/>
  <c r="Q20" i="1"/>
  <c r="B20" i="1"/>
  <c r="Q19" i="1"/>
  <c r="B19" i="1"/>
  <c r="Q18" i="1"/>
  <c r="B18" i="1"/>
  <c r="Q17" i="1"/>
  <c r="B17" i="1"/>
  <c r="Q16" i="1"/>
  <c r="B16" i="1"/>
  <c r="Q15" i="1"/>
  <c r="B15" i="1"/>
  <c r="Q14" i="1"/>
  <c r="B14" i="1"/>
  <c r="Q13" i="1"/>
  <c r="B13" i="1"/>
  <c r="Q12" i="1"/>
  <c r="B12" i="1"/>
  <c r="Q11" i="1"/>
  <c r="B11" i="1"/>
  <c r="Q10" i="1"/>
  <c r="B10" i="1"/>
  <c r="Q55" i="4" l="1"/>
  <c r="O58" i="4"/>
  <c r="O57" i="4"/>
  <c r="N58" i="4"/>
  <c r="J58" i="4"/>
  <c r="J57" i="4"/>
  <c r="Q54" i="4"/>
  <c r="Q56" i="4"/>
  <c r="Q56" i="5"/>
  <c r="J57" i="5"/>
  <c r="P57" i="5"/>
  <c r="K58" i="5"/>
  <c r="M58" i="5"/>
  <c r="J58" i="5"/>
  <c r="Q54" i="5"/>
  <c r="Q57" i="5" s="1"/>
  <c r="Q55" i="5"/>
  <c r="Q58" i="5" s="1"/>
  <c r="Q55" i="1"/>
  <c r="J57" i="1"/>
  <c r="Q56" i="1"/>
  <c r="Q54" i="1"/>
  <c r="Q57" i="1" s="1"/>
  <c r="E57" i="3"/>
  <c r="E58" i="3"/>
  <c r="F58" i="3"/>
  <c r="F57" i="3"/>
  <c r="G58" i="3"/>
  <c r="L55" i="3"/>
  <c r="L58" i="3" s="1"/>
  <c r="I58" i="3"/>
  <c r="J58" i="3"/>
  <c r="I57" i="3"/>
  <c r="H57" i="3"/>
  <c r="L56" i="3"/>
  <c r="G57" i="3"/>
  <c r="L54" i="3"/>
  <c r="L57" i="3" s="1"/>
  <c r="Q58" i="4" l="1"/>
  <c r="Q57" i="4"/>
  <c r="Q58" i="1"/>
</calcChain>
</file>

<file path=xl/sharedStrings.xml><?xml version="1.0" encoding="utf-8"?>
<sst xmlns="http://schemas.openxmlformats.org/spreadsheetml/2006/main" count="468" uniqueCount="148">
  <si>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</si>
  <si>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</si>
  <si>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</si>
  <si>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</si>
  <si>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</si>
  <si>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</si>
  <si>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</si>
  <si>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</si>
  <si>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</si>
  <si>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</si>
  <si>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</si>
  <si>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</si>
  <si>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</si>
  <si>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</si>
  <si>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</si>
  <si>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</si>
  <si>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</si>
  <si>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</si>
  <si>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</si>
  <si>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</si>
  <si>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</si>
  <si>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</si>
  <si>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</si>
  <si>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</si>
  <si>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</si>
  <si>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BALDERAS SANTOS BRANDON</t>
  </si>
  <si>
    <t>CATEMAXCA OLIVERA IRVING ISAI</t>
  </si>
  <si>
    <t>DAVILA PALACIOS JURIAN</t>
  </si>
  <si>
    <t>GOMEZ RAMON ROBERTO GERARDO</t>
  </si>
  <si>
    <t>HERNANDEZ RAMON IMANOL</t>
  </si>
  <si>
    <t>LEAL LUNA BLAS ALEJANDRO</t>
  </si>
  <si>
    <t>LOPEZ SANTIAGO DAVID</t>
  </si>
  <si>
    <t>MORALES HERNANDEZ RODOLFO JARED</t>
  </si>
  <si>
    <t>POLITO TENORIO MIZRAIM JAZEL</t>
  </si>
  <si>
    <t>PUCHETA REYES ROSA MARÍA</t>
  </si>
  <si>
    <t>ROSAS CAMPOS AGUSTÍN</t>
  </si>
  <si>
    <t>SEBA ORTIZ LILIANA</t>
  </si>
  <si>
    <t>TAXILAGA MARTINEZ BERSAIN ADRIÁN</t>
  </si>
  <si>
    <t>TOTO GALLARDO JOHANA</t>
  </si>
  <si>
    <t>XOLOT PIO JOSE ALEJADNRO</t>
  </si>
  <si>
    <t>FEBRERO - JULIO 2023</t>
  </si>
  <si>
    <t>CATEDRÁTICO: BLANCA NICANDRIA RIOS ATAXCA</t>
  </si>
  <si>
    <t>IXBA PELAYO SOLTEC CRISTÓBAL</t>
  </si>
  <si>
    <t>ING. DE CONTROL CLÁSICO</t>
  </si>
  <si>
    <t>TALLER DE INVESTIGACIÓN II</t>
  </si>
  <si>
    <t>602 A</t>
  </si>
  <si>
    <t>BLANCA  NICANDRIA RIOS ATAXCA</t>
  </si>
  <si>
    <t>ALVARADO GRACIA ISAAC DE JESUS</t>
  </si>
  <si>
    <t>ARRES CAMPUZANO IZZY RONALDO</t>
  </si>
  <si>
    <t>BUSTAMANTE CHIGO ROCIO</t>
  </si>
  <si>
    <t>CHAGALA HERNANDEZ JARED JERIAN</t>
  </si>
  <si>
    <t>GARCIA BUSTAMANTE CHRISTIAN URIEL</t>
  </si>
  <si>
    <t>GUTIERREZ UTRERA ARTURO</t>
  </si>
  <si>
    <t>IXBA DE LA CRUZ ANGEL DE JESUS</t>
  </si>
  <si>
    <t>LOPEZ RAMIREZ JORDAN ELOIR</t>
  </si>
  <si>
    <t>MELCHI PUCHETA YOSELIN DE LOS ANGELES</t>
  </si>
  <si>
    <t>MORALES MONTAN JODAI</t>
  </si>
  <si>
    <t>PUCHETA POBLETE JUAN</t>
  </si>
  <si>
    <t>REYES HERNANDEZ CARLOS EDUARDO</t>
  </si>
  <si>
    <t>SOLIS HERNANDEZ FRANCISCO</t>
  </si>
  <si>
    <t>TENORIO ABSALON ERICK FRANCISCO</t>
  </si>
  <si>
    <t>VASQUEZ CHIGO CRISTIAN GUADALUPE</t>
  </si>
  <si>
    <t>VELA REYES DENNISE</t>
  </si>
  <si>
    <t>181U0101</t>
  </si>
  <si>
    <t>201U0059</t>
  </si>
  <si>
    <t>201U0062</t>
  </si>
  <si>
    <t>181U0118</t>
  </si>
  <si>
    <t>201U0070</t>
  </si>
  <si>
    <t>201U0071</t>
  </si>
  <si>
    <t>201U0076</t>
  </si>
  <si>
    <t>201U0077</t>
  </si>
  <si>
    <t>181U0140</t>
  </si>
  <si>
    <t>201U0080</t>
  </si>
  <si>
    <t>201U0408</t>
  </si>
  <si>
    <t>201U0083</t>
  </si>
  <si>
    <t>181U0159</t>
  </si>
  <si>
    <t>201U0086</t>
  </si>
  <si>
    <t>201U0555</t>
  </si>
  <si>
    <t>201U0437</t>
  </si>
  <si>
    <t>201U0089</t>
  </si>
  <si>
    <t>AZAMAR CHONTAL JULIO CÉSAR</t>
  </si>
  <si>
    <t>AGUILERA HERNANDEZ DYLAN YAIR</t>
  </si>
  <si>
    <t>AGUILERA HERNANDEZ</t>
  </si>
  <si>
    <t>BARCENAS TIBURCIO JUAN FRANCISCO</t>
  </si>
  <si>
    <t>BARCENAS TIBURCIO</t>
  </si>
  <si>
    <t>DOMINGUEZ PADRON VICTOR DE JESUS</t>
  </si>
  <si>
    <t>DOMINGUEZ PADRON</t>
  </si>
  <si>
    <t>GALVAN TOTO AXEL JAIR</t>
  </si>
  <si>
    <t>GALVAN TOTO</t>
  </si>
  <si>
    <t>GONZALEZ ARRIAGA ERUVIEL ALDAHIR</t>
  </si>
  <si>
    <t>GONZALEZ ARRIAGA</t>
  </si>
  <si>
    <t>HERRERA MERIDA CHRIS ANTHONY</t>
  </si>
  <si>
    <t>HERRERA MERIDA</t>
  </si>
  <si>
    <t>PALAYOT COAZOZON DENNISE IVETTE</t>
  </si>
  <si>
    <t>PALAYOT COAZOZON</t>
  </si>
  <si>
    <t>POLITO BARRAGAN LUIS EDUARDO</t>
  </si>
  <si>
    <t>POLITO BARRAGAN</t>
  </si>
  <si>
    <t>RODRIGUEZ DAMIAN DAVID</t>
  </si>
  <si>
    <t>RODRIGUEZ DAMIAN</t>
  </si>
  <si>
    <t>ROMERO QUINTO JOSHUA</t>
  </si>
  <si>
    <t>ROMERO QUINTO</t>
  </si>
  <si>
    <t>SALAZAR MARTINEZ EMMANUEL</t>
  </si>
  <si>
    <t>SALAZAR MARTINEZ</t>
  </si>
  <si>
    <t>VELAZQUEZ MENDOZA MARTIN</t>
  </si>
  <si>
    <t>VELAZQUEZ MENDOZA</t>
  </si>
  <si>
    <t>VERGARA PEREZ OMAR</t>
  </si>
  <si>
    <t>VERGARA PEREZ</t>
  </si>
  <si>
    <t>VERGARA PEREZ OSCAR</t>
  </si>
  <si>
    <t>191U0093</t>
  </si>
  <si>
    <t>191U0094</t>
  </si>
  <si>
    <t>191U0101</t>
  </si>
  <si>
    <t>191U0111</t>
  </si>
  <si>
    <t>191U0119</t>
  </si>
  <si>
    <t>191U0122</t>
  </si>
  <si>
    <t>191U0124</t>
  </si>
  <si>
    <t>191U0125</t>
  </si>
  <si>
    <t>191U0135</t>
  </si>
  <si>
    <t>191U0139</t>
  </si>
  <si>
    <t>191U0143</t>
  </si>
  <si>
    <t>191U0149</t>
  </si>
  <si>
    <t>191U0150</t>
  </si>
  <si>
    <t>191U0153</t>
  </si>
  <si>
    <t>191U0154</t>
  </si>
  <si>
    <t>191U0163</t>
  </si>
  <si>
    <t>201U0183</t>
  </si>
  <si>
    <t>201U0060</t>
  </si>
  <si>
    <t>201U0451</t>
  </si>
  <si>
    <t>201U0069</t>
  </si>
  <si>
    <t>201U0428</t>
  </si>
  <si>
    <t>201U0074</t>
  </si>
  <si>
    <t>201U0523</t>
  </si>
  <si>
    <t>201U0082</t>
  </si>
  <si>
    <t>201U0084</t>
  </si>
  <si>
    <t>191U0147</t>
  </si>
  <si>
    <t>201U0085</t>
  </si>
  <si>
    <t>201U0090</t>
  </si>
  <si>
    <t>201U0091</t>
  </si>
  <si>
    <t>201U0092</t>
  </si>
  <si>
    <t>AZAMAR CHONTAL JULIO CESAR</t>
  </si>
  <si>
    <t>IXBA PELAYO SOLTEC CRISTOBAL</t>
  </si>
  <si>
    <t>PUCHETA REYES ROSA MARIA</t>
  </si>
  <si>
    <t>ROSAS CAMPOS AGUSTIN</t>
  </si>
  <si>
    <t>TAXILAGA MARTINEZ BERSAIN ADRIAN</t>
  </si>
  <si>
    <t>XOLOT PIO JOSE ALEJANDRO</t>
  </si>
  <si>
    <t>SEMINARIO DE MECATRÓNICA</t>
  </si>
  <si>
    <t>802 B</t>
  </si>
  <si>
    <t>FEBRERO - JUNIO 2023</t>
  </si>
  <si>
    <t>602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</si>
</sst>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6" fillId="0" borderId="8" xfId="0" applyFont="1" applyBorder="1" applyAlignment="1">
      <alignment horizontal="left"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R62"/>
  <sheetViews>
    <sheetView topLeftCell="A4" zoomScale="84" zoomScaleNormal="84" workbookViewId="0">
      <selection activeCell="L1" sqref="L1:L104857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 x14ac:dyDescent="0.25">
      <c r="C4" t="s">
        <v>0</v>
      </c>
      <c r="D4" s="55" t="s">
        <v>44</v>
      </c>
      <c r="E4" s="55"/>
      <c r="F4" s="55"/>
      <c r="G4" s="55"/>
      <c r="I4" t="s">
        <v>1</v>
      </c>
      <c r="J4" s="44" t="s">
        <v>45</v>
      </c>
      <c r="K4" s="44"/>
      <c r="M4" t="s">
        <v>2</v>
      </c>
      <c r="N4" s="45">
        <v>45077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40</v>
      </c>
      <c r="E6" s="44"/>
      <c r="F6" s="44"/>
      <c r="G6" s="44"/>
      <c r="I6" s="48" t="s">
        <v>22</v>
      </c>
      <c r="J6" s="48"/>
      <c r="K6" s="49" t="s">
        <v>46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56" t="s">
        <v>63</v>
      </c>
      <c r="D9" s="60" t="s">
        <v>47</v>
      </c>
      <c r="E9" s="61" t="s">
        <v>47</v>
      </c>
      <c r="F9" s="61" t="s">
        <v>47</v>
      </c>
      <c r="G9" s="61" t="s">
        <v>47</v>
      </c>
      <c r="H9" s="61" t="s">
        <v>47</v>
      </c>
      <c r="I9" s="62" t="s">
        <v>47</v>
      </c>
      <c r="J9" s="37">
        <v>82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14">
        <f>SUM(J9:P9)/7</f>
        <v>11.714285714285714</v>
      </c>
    </row>
    <row r="10" spans="2:18" x14ac:dyDescent="0.25">
      <c r="B10" s="7">
        <f>B9+1</f>
        <v>2</v>
      </c>
      <c r="C10" s="56" t="s">
        <v>64</v>
      </c>
      <c r="D10" s="60" t="s">
        <v>48</v>
      </c>
      <c r="E10" s="61" t="s">
        <v>48</v>
      </c>
      <c r="F10" s="61" t="s">
        <v>48</v>
      </c>
      <c r="G10" s="61" t="s">
        <v>48</v>
      </c>
      <c r="H10" s="61" t="s">
        <v>48</v>
      </c>
      <c r="I10" s="62" t="s">
        <v>48</v>
      </c>
      <c r="J10" s="37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0</v>
      </c>
    </row>
    <row r="11" spans="2:18" x14ac:dyDescent="0.25">
      <c r="B11" s="7">
        <f t="shared" ref="B11:B53" si="1">B10+1</f>
        <v>3</v>
      </c>
      <c r="C11" s="56" t="s">
        <v>65</v>
      </c>
      <c r="D11" s="60" t="s">
        <v>49</v>
      </c>
      <c r="E11" s="61" t="s">
        <v>49</v>
      </c>
      <c r="F11" s="61" t="s">
        <v>49</v>
      </c>
      <c r="G11" s="61" t="s">
        <v>49</v>
      </c>
      <c r="H11" s="61" t="s">
        <v>49</v>
      </c>
      <c r="I11" s="62" t="s">
        <v>49</v>
      </c>
      <c r="J11" s="37">
        <v>79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11.285714285714286</v>
      </c>
    </row>
    <row r="12" spans="2:18" x14ac:dyDescent="0.25">
      <c r="B12" s="7">
        <f t="shared" si="1"/>
        <v>4</v>
      </c>
      <c r="C12" s="56" t="s">
        <v>66</v>
      </c>
      <c r="D12" s="60" t="s">
        <v>50</v>
      </c>
      <c r="E12" s="61" t="s">
        <v>50</v>
      </c>
      <c r="F12" s="61" t="s">
        <v>50</v>
      </c>
      <c r="G12" s="61" t="s">
        <v>50</v>
      </c>
      <c r="H12" s="61" t="s">
        <v>50</v>
      </c>
      <c r="I12" s="62" t="s">
        <v>50</v>
      </c>
      <c r="J12" s="64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0</v>
      </c>
    </row>
    <row r="13" spans="2:18" x14ac:dyDescent="0.25">
      <c r="B13" s="7">
        <f t="shared" si="1"/>
        <v>5</v>
      </c>
      <c r="C13" s="56" t="s">
        <v>67</v>
      </c>
      <c r="D13" s="60" t="s">
        <v>51</v>
      </c>
      <c r="E13" s="61" t="s">
        <v>51</v>
      </c>
      <c r="F13" s="61" t="s">
        <v>51</v>
      </c>
      <c r="G13" s="61" t="s">
        <v>51</v>
      </c>
      <c r="H13" s="61" t="s">
        <v>51</v>
      </c>
      <c r="I13" s="62" t="s">
        <v>51</v>
      </c>
      <c r="J13" s="37">
        <v>79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11.285714285714286</v>
      </c>
    </row>
    <row r="14" spans="2:18" x14ac:dyDescent="0.25">
      <c r="B14" s="7">
        <f t="shared" si="1"/>
        <v>6</v>
      </c>
      <c r="C14" s="56" t="s">
        <v>68</v>
      </c>
      <c r="D14" s="60" t="s">
        <v>52</v>
      </c>
      <c r="E14" s="61" t="s">
        <v>52</v>
      </c>
      <c r="F14" s="61" t="s">
        <v>52</v>
      </c>
      <c r="G14" s="61" t="s">
        <v>52</v>
      </c>
      <c r="H14" s="61" t="s">
        <v>52</v>
      </c>
      <c r="I14" s="62" t="s">
        <v>52</v>
      </c>
      <c r="J14" s="37">
        <v>79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11.285714285714286</v>
      </c>
    </row>
    <row r="15" spans="2:18" x14ac:dyDescent="0.25">
      <c r="B15" s="7">
        <f t="shared" si="1"/>
        <v>7</v>
      </c>
      <c r="C15" s="56" t="s">
        <v>69</v>
      </c>
      <c r="D15" s="60" t="s">
        <v>53</v>
      </c>
      <c r="E15" s="61" t="s">
        <v>53</v>
      </c>
      <c r="F15" s="61" t="s">
        <v>53</v>
      </c>
      <c r="G15" s="61" t="s">
        <v>53</v>
      </c>
      <c r="H15" s="61" t="s">
        <v>53</v>
      </c>
      <c r="I15" s="62" t="s">
        <v>53</v>
      </c>
      <c r="J15" s="37">
        <v>72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10.285714285714286</v>
      </c>
    </row>
    <row r="16" spans="2:18" x14ac:dyDescent="0.25">
      <c r="B16" s="7">
        <f t="shared" si="1"/>
        <v>8</v>
      </c>
      <c r="C16" s="56" t="s">
        <v>70</v>
      </c>
      <c r="D16" s="60" t="s">
        <v>54</v>
      </c>
      <c r="E16" s="61" t="s">
        <v>54</v>
      </c>
      <c r="F16" s="61" t="s">
        <v>54</v>
      </c>
      <c r="G16" s="61" t="s">
        <v>54</v>
      </c>
      <c r="H16" s="61" t="s">
        <v>54</v>
      </c>
      <c r="I16" s="62" t="s">
        <v>54</v>
      </c>
      <c r="J16" s="37">
        <v>79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11.285714285714286</v>
      </c>
    </row>
    <row r="17" spans="2:17" x14ac:dyDescent="0.25">
      <c r="B17" s="7">
        <f t="shared" si="1"/>
        <v>9</v>
      </c>
      <c r="C17" s="56" t="s">
        <v>71</v>
      </c>
      <c r="D17" s="60" t="s">
        <v>31</v>
      </c>
      <c r="E17" s="61" t="s">
        <v>31</v>
      </c>
      <c r="F17" s="61" t="s">
        <v>31</v>
      </c>
      <c r="G17" s="61" t="s">
        <v>31</v>
      </c>
      <c r="H17" s="61" t="s">
        <v>31</v>
      </c>
      <c r="I17" s="62" t="s">
        <v>31</v>
      </c>
      <c r="J17" s="37">
        <v>76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10.857142857142858</v>
      </c>
    </row>
    <row r="18" spans="2:17" x14ac:dyDescent="0.25">
      <c r="B18" s="7">
        <f t="shared" si="1"/>
        <v>10</v>
      </c>
      <c r="C18" s="56" t="s">
        <v>72</v>
      </c>
      <c r="D18" s="60" t="s">
        <v>55</v>
      </c>
      <c r="E18" s="61" t="s">
        <v>55</v>
      </c>
      <c r="F18" s="61" t="s">
        <v>55</v>
      </c>
      <c r="G18" s="61" t="s">
        <v>55</v>
      </c>
      <c r="H18" s="61" t="s">
        <v>55</v>
      </c>
      <c r="I18" s="62" t="s">
        <v>55</v>
      </c>
      <c r="J18" s="37">
        <v>76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10.857142857142858</v>
      </c>
    </row>
    <row r="19" spans="2:17" x14ac:dyDescent="0.25">
      <c r="B19" s="7">
        <f t="shared" si="1"/>
        <v>11</v>
      </c>
      <c r="C19" s="56" t="s">
        <v>73</v>
      </c>
      <c r="D19" s="60" t="s">
        <v>56</v>
      </c>
      <c r="E19" s="61" t="s">
        <v>56</v>
      </c>
      <c r="F19" s="61" t="s">
        <v>56</v>
      </c>
      <c r="G19" s="61" t="s">
        <v>56</v>
      </c>
      <c r="H19" s="61" t="s">
        <v>56</v>
      </c>
      <c r="I19" s="62" t="s">
        <v>56</v>
      </c>
      <c r="J19" s="37">
        <v>76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10.857142857142858</v>
      </c>
    </row>
    <row r="20" spans="2:17" x14ac:dyDescent="0.25">
      <c r="B20" s="7">
        <f t="shared" si="1"/>
        <v>12</v>
      </c>
      <c r="C20" s="56" t="s">
        <v>74</v>
      </c>
      <c r="D20" s="60" t="s">
        <v>57</v>
      </c>
      <c r="E20" s="61" t="s">
        <v>57</v>
      </c>
      <c r="F20" s="61" t="s">
        <v>57</v>
      </c>
      <c r="G20" s="61" t="s">
        <v>57</v>
      </c>
      <c r="H20" s="61" t="s">
        <v>57</v>
      </c>
      <c r="I20" s="62" t="s">
        <v>57</v>
      </c>
      <c r="J20" s="37">
        <v>76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>SUM(J20:P20)/7</f>
        <v>10.857142857142858</v>
      </c>
    </row>
    <row r="21" spans="2:17" x14ac:dyDescent="0.25">
      <c r="B21" s="7">
        <f t="shared" si="1"/>
        <v>13</v>
      </c>
      <c r="C21" s="56" t="s">
        <v>75</v>
      </c>
      <c r="D21" s="60" t="s">
        <v>58</v>
      </c>
      <c r="E21" s="61" t="s">
        <v>58</v>
      </c>
      <c r="F21" s="61" t="s">
        <v>58</v>
      </c>
      <c r="G21" s="61" t="s">
        <v>58</v>
      </c>
      <c r="H21" s="61" t="s">
        <v>58</v>
      </c>
      <c r="I21" s="62" t="s">
        <v>58</v>
      </c>
      <c r="J21" s="63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0</v>
      </c>
    </row>
    <row r="22" spans="2:17" x14ac:dyDescent="0.25">
      <c r="B22" s="7">
        <f t="shared" si="1"/>
        <v>14</v>
      </c>
      <c r="C22" s="56" t="s">
        <v>76</v>
      </c>
      <c r="D22" s="60" t="s">
        <v>59</v>
      </c>
      <c r="E22" s="61" t="s">
        <v>59</v>
      </c>
      <c r="F22" s="61" t="s">
        <v>59</v>
      </c>
      <c r="G22" s="61" t="s">
        <v>59</v>
      </c>
      <c r="H22" s="61" t="s">
        <v>59</v>
      </c>
      <c r="I22" s="62" t="s">
        <v>59</v>
      </c>
      <c r="J22" s="63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 x14ac:dyDescent="0.25">
      <c r="B23" s="7">
        <f t="shared" si="1"/>
        <v>15</v>
      </c>
      <c r="C23" s="56" t="s">
        <v>77</v>
      </c>
      <c r="D23" s="60" t="s">
        <v>60</v>
      </c>
      <c r="E23" s="61" t="s">
        <v>60</v>
      </c>
      <c r="F23" s="61" t="s">
        <v>60</v>
      </c>
      <c r="G23" s="61" t="s">
        <v>60</v>
      </c>
      <c r="H23" s="61" t="s">
        <v>60</v>
      </c>
      <c r="I23" s="62" t="s">
        <v>60</v>
      </c>
      <c r="J23" s="37">
        <v>72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10.285714285714286</v>
      </c>
    </row>
    <row r="24" spans="2:17" x14ac:dyDescent="0.25">
      <c r="B24" s="7">
        <f t="shared" si="1"/>
        <v>16</v>
      </c>
      <c r="C24" s="56" t="s">
        <v>78</v>
      </c>
      <c r="D24" s="60" t="s">
        <v>61</v>
      </c>
      <c r="E24" s="61" t="s">
        <v>61</v>
      </c>
      <c r="F24" s="61" t="s">
        <v>61</v>
      </c>
      <c r="G24" s="61" t="s">
        <v>61</v>
      </c>
      <c r="H24" s="61" t="s">
        <v>61</v>
      </c>
      <c r="I24" s="62" t="s">
        <v>61</v>
      </c>
      <c r="J24" s="37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>SUM(J24:P24)/7</f>
        <v>0</v>
      </c>
    </row>
    <row r="25" spans="2:17" x14ac:dyDescent="0.25">
      <c r="B25" s="7">
        <f t="shared" si="1"/>
        <v>17</v>
      </c>
      <c r="C25" s="56" t="s">
        <v>79</v>
      </c>
      <c r="D25" s="60" t="s">
        <v>62</v>
      </c>
      <c r="E25" s="61" t="s">
        <v>62</v>
      </c>
      <c r="F25" s="61" t="s">
        <v>62</v>
      </c>
      <c r="G25" s="61" t="s">
        <v>62</v>
      </c>
      <c r="H25" s="61" t="s">
        <v>62</v>
      </c>
      <c r="I25" s="62" t="s">
        <v>62</v>
      </c>
      <c r="J25" s="37">
        <v>72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>SUM(J25:P25)/7</f>
        <v>10.285714285714286</v>
      </c>
    </row>
    <row r="26" spans="2:17" x14ac:dyDescent="0.25">
      <c r="B26" s="7">
        <f t="shared" si="1"/>
        <v>18</v>
      </c>
      <c r="C26" s="7"/>
      <c r="D26" s="39"/>
      <c r="E26" s="39"/>
      <c r="F26" s="39"/>
      <c r="G26" s="39"/>
      <c r="H26" s="39"/>
      <c r="I26" s="39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39"/>
      <c r="E27" s="39"/>
      <c r="F27" s="39"/>
      <c r="G27" s="39"/>
      <c r="H27" s="39"/>
      <c r="I27" s="39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39"/>
      <c r="E28" s="39"/>
      <c r="F28" s="39"/>
      <c r="G28" s="39"/>
      <c r="H28" s="39"/>
      <c r="I28" s="39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39"/>
      <c r="E29" s="39"/>
      <c r="F29" s="39"/>
      <c r="G29" s="39"/>
      <c r="H29" s="39"/>
      <c r="I29" s="39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39"/>
      <c r="E30" s="39"/>
      <c r="F30" s="39"/>
      <c r="G30" s="39"/>
      <c r="H30" s="39"/>
      <c r="I30" s="39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39"/>
      <c r="E31" s="39"/>
      <c r="F31" s="39"/>
      <c r="G31" s="39"/>
      <c r="H31" s="39"/>
      <c r="I31" s="39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39"/>
      <c r="E32" s="39"/>
      <c r="F32" s="39"/>
      <c r="G32" s="39"/>
      <c r="H32" s="39"/>
      <c r="I32" s="39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39"/>
      <c r="E33" s="39"/>
      <c r="F33" s="39"/>
      <c r="G33" s="39"/>
      <c r="H33" s="39"/>
      <c r="I33" s="39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39"/>
      <c r="E34" s="39"/>
      <c r="F34" s="39"/>
      <c r="G34" s="39"/>
      <c r="H34" s="39"/>
      <c r="I34" s="39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39"/>
      <c r="E35" s="39"/>
      <c r="F35" s="39"/>
      <c r="G35" s="39"/>
      <c r="H35" s="39"/>
      <c r="I35" s="39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9"/>
      <c r="E49" s="39"/>
      <c r="F49" s="39"/>
      <c r="G49" s="39"/>
      <c r="H49" s="39"/>
      <c r="I49" s="39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>
        <f t="shared" si="1"/>
        <v>42</v>
      </c>
      <c r="C50" s="9"/>
      <c r="D50" s="39"/>
      <c r="E50" s="39"/>
      <c r="F50" s="39"/>
      <c r="G50" s="39"/>
      <c r="H50" s="39"/>
      <c r="I50" s="39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8">
        <f t="shared" si="1"/>
        <v>43</v>
      </c>
      <c r="C51" s="9"/>
      <c r="D51" s="39"/>
      <c r="E51" s="39"/>
      <c r="F51" s="39"/>
      <c r="G51" s="39"/>
      <c r="H51" s="39"/>
      <c r="I51" s="39"/>
      <c r="J51" s="5"/>
      <c r="K51" s="5"/>
      <c r="L51" s="5"/>
      <c r="M51" s="5"/>
      <c r="N51" s="5"/>
      <c r="O51" s="5"/>
      <c r="P51" s="5"/>
      <c r="Q51" s="14">
        <f>SUM(J51:P51)/7</f>
        <v>0</v>
      </c>
    </row>
    <row r="52" spans="2:17" x14ac:dyDescent="0.25">
      <c r="B52" s="16">
        <f t="shared" si="1"/>
        <v>44</v>
      </c>
      <c r="C52" s="9"/>
      <c r="D52" s="39"/>
      <c r="E52" s="39"/>
      <c r="F52" s="39"/>
      <c r="G52" s="39"/>
      <c r="H52" s="39"/>
      <c r="I52" s="39"/>
      <c r="J52" s="15"/>
      <c r="K52" s="15"/>
      <c r="L52" s="15"/>
      <c r="M52" s="15"/>
      <c r="N52" s="15"/>
      <c r="O52" s="15"/>
      <c r="P52" s="15"/>
      <c r="Q52" s="14">
        <f>SUM(J52:P52)/7</f>
        <v>0</v>
      </c>
    </row>
    <row r="53" spans="2:17" x14ac:dyDescent="0.25">
      <c r="B53" s="16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8"/>
      <c r="D54" s="38"/>
      <c r="E54" s="10"/>
      <c r="H54" s="51" t="s">
        <v>19</v>
      </c>
      <c r="I54" s="51"/>
      <c r="J54" s="23">
        <f>COUNTIF(J9:J53,"&gt;=70")</f>
        <v>12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8"/>
      <c r="D55" s="38"/>
      <c r="E55" s="11"/>
      <c r="H55" s="52" t="s">
        <v>20</v>
      </c>
      <c r="I55" s="52"/>
      <c r="J55" s="24">
        <f>COUNTIF(J9:J53,"&lt;70")</f>
        <v>5</v>
      </c>
      <c r="K55" s="24">
        <f t="shared" ref="K55:Q55" si="3">COUNTIF(K9:K53,"&lt;70")</f>
        <v>17</v>
      </c>
      <c r="L55" s="24">
        <f t="shared" si="3"/>
        <v>17</v>
      </c>
      <c r="M55" s="24">
        <f t="shared" si="3"/>
        <v>17</v>
      </c>
      <c r="N55" s="24">
        <f t="shared" si="3"/>
        <v>17</v>
      </c>
      <c r="O55" s="24">
        <f t="shared" si="3"/>
        <v>17</v>
      </c>
      <c r="P55" s="24">
        <f t="shared" si="3"/>
        <v>17</v>
      </c>
      <c r="Q55" s="24">
        <f t="shared" si="3"/>
        <v>45</v>
      </c>
    </row>
    <row r="56" spans="2:17" x14ac:dyDescent="0.25">
      <c r="C56" s="38"/>
      <c r="D56" s="38"/>
      <c r="E56" s="38"/>
      <c r="H56" s="52" t="s">
        <v>21</v>
      </c>
      <c r="I56" s="52"/>
      <c r="J56" s="24">
        <f>COUNT(J9:J53)</f>
        <v>17</v>
      </c>
      <c r="K56" s="24">
        <f t="shared" ref="K56:Q56" si="4">COUNT(K9:K53)</f>
        <v>17</v>
      </c>
      <c r="L56" s="24">
        <f t="shared" si="4"/>
        <v>17</v>
      </c>
      <c r="M56" s="24">
        <f t="shared" si="4"/>
        <v>17</v>
      </c>
      <c r="N56" s="24">
        <f t="shared" si="4"/>
        <v>17</v>
      </c>
      <c r="O56" s="24">
        <f t="shared" si="4"/>
        <v>17</v>
      </c>
      <c r="P56" s="24">
        <f t="shared" si="4"/>
        <v>17</v>
      </c>
      <c r="Q56" s="24">
        <f t="shared" si="4"/>
        <v>45</v>
      </c>
    </row>
    <row r="57" spans="2:17" x14ac:dyDescent="0.25">
      <c r="C57" s="38"/>
      <c r="D57" s="38"/>
      <c r="E57" s="10"/>
      <c r="F57" s="12"/>
      <c r="H57" s="53" t="s">
        <v>16</v>
      </c>
      <c r="I57" s="53"/>
      <c r="J57" s="25">
        <f>J54/J56</f>
        <v>0.70588235294117652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8"/>
      <c r="D58" s="38"/>
      <c r="E58" s="10"/>
      <c r="F58" s="12"/>
      <c r="H58" s="53" t="s">
        <v>17</v>
      </c>
      <c r="I58" s="53"/>
      <c r="J58" s="25">
        <f>J55/J56</f>
        <v>0.29411764705882354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8"/>
      <c r="D59" s="38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62"/>
  <sheetViews>
    <sheetView topLeftCell="A4" zoomScale="84" zoomScaleNormal="84" workbookViewId="0">
      <selection activeCell="E6" sqref="E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5703125" customWidth="1"/>
    <col min="5" max="5" width="10.28515625" customWidth="1"/>
    <col min="6" max="7" width="5.7109375" customWidth="1"/>
    <col min="8" max="8" width="6.42578125" customWidth="1"/>
    <col min="9" max="10" width="5.7109375" customWidth="1"/>
    <col min="11" max="11" width="8.140625" customWidth="1"/>
    <col min="12" max="12" width="8.7109375" customWidth="1"/>
    <col min="13" max="14" width="5.7109375" customWidth="1"/>
  </cols>
  <sheetData>
    <row r="2" spans="2:13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2:13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20"/>
      <c r="M3" s="20"/>
    </row>
    <row r="4" spans="2:13" x14ac:dyDescent="0.25">
      <c r="C4" t="s">
        <v>0</v>
      </c>
      <c r="D4" s="34" t="s">
        <v>43</v>
      </c>
      <c r="E4" s="44"/>
      <c r="F4" s="44"/>
      <c r="H4" t="s">
        <v>2</v>
      </c>
      <c r="I4" s="45">
        <v>45077</v>
      </c>
      <c r="J4" s="45"/>
    </row>
    <row r="5" spans="2:13" ht="6.75" customHeight="1" x14ac:dyDescent="0.25">
      <c r="D5" s="6"/>
    </row>
    <row r="6" spans="2:13" x14ac:dyDescent="0.25">
      <c r="C6" t="s">
        <v>3</v>
      </c>
      <c r="D6" s="31" t="s">
        <v>146</v>
      </c>
      <c r="E6" s="33"/>
      <c r="F6" s="49" t="s">
        <v>41</v>
      </c>
      <c r="G6" s="49"/>
      <c r="H6" s="49"/>
      <c r="I6" s="49"/>
      <c r="J6" s="49"/>
      <c r="K6" s="49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2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108</v>
      </c>
      <c r="D9" s="35" t="s">
        <v>80</v>
      </c>
      <c r="E9" s="28">
        <v>88</v>
      </c>
      <c r="F9" s="28">
        <v>93</v>
      </c>
      <c r="G9" s="28">
        <v>95</v>
      </c>
      <c r="H9" s="28">
        <v>0</v>
      </c>
      <c r="I9" s="28">
        <v>0</v>
      </c>
      <c r="J9" s="28">
        <v>0</v>
      </c>
      <c r="K9" s="28">
        <v>0</v>
      </c>
      <c r="L9" s="14">
        <f>AVERAGE(E9:K9)</f>
        <v>39.428571428571431</v>
      </c>
    </row>
    <row r="10" spans="2:13" x14ac:dyDescent="0.25">
      <c r="B10" s="18">
        <f>B9+1</f>
        <v>2</v>
      </c>
      <c r="C10" s="18" t="s">
        <v>109</v>
      </c>
      <c r="D10" s="35" t="s">
        <v>25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4">
        <f t="shared" ref="L10:L25" si="0">AVERAGE(E10:K10)</f>
        <v>0</v>
      </c>
    </row>
    <row r="11" spans="2:13" x14ac:dyDescent="0.25">
      <c r="B11" s="18">
        <f t="shared" ref="B11:B53" si="1">B10+1</f>
        <v>3</v>
      </c>
      <c r="C11" s="18" t="s">
        <v>110</v>
      </c>
      <c r="D11" s="35" t="s">
        <v>26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4">
        <f t="shared" si="0"/>
        <v>0</v>
      </c>
    </row>
    <row r="12" spans="2:13" x14ac:dyDescent="0.25">
      <c r="B12" s="18">
        <f t="shared" si="1"/>
        <v>4</v>
      </c>
      <c r="C12" s="18" t="s">
        <v>111</v>
      </c>
      <c r="D12" s="35" t="s">
        <v>27</v>
      </c>
      <c r="E12" s="19">
        <v>0</v>
      </c>
      <c r="F12" s="19">
        <v>72</v>
      </c>
      <c r="G12" s="19">
        <v>84</v>
      </c>
      <c r="H12" s="19">
        <v>0</v>
      </c>
      <c r="I12" s="19">
        <v>0</v>
      </c>
      <c r="J12" s="19">
        <v>0</v>
      </c>
      <c r="K12" s="19">
        <v>0</v>
      </c>
      <c r="L12" s="14">
        <f t="shared" si="0"/>
        <v>22.285714285714285</v>
      </c>
    </row>
    <row r="13" spans="2:13" x14ac:dyDescent="0.25">
      <c r="B13" s="18">
        <f t="shared" si="1"/>
        <v>5</v>
      </c>
      <c r="C13" s="18" t="s">
        <v>112</v>
      </c>
      <c r="D13" s="35" t="s">
        <v>28</v>
      </c>
      <c r="E13" s="19">
        <v>89</v>
      </c>
      <c r="F13" s="19">
        <v>70</v>
      </c>
      <c r="G13" s="19">
        <v>70</v>
      </c>
      <c r="H13" s="19">
        <v>0</v>
      </c>
      <c r="I13" s="19">
        <v>0</v>
      </c>
      <c r="J13" s="19">
        <v>0</v>
      </c>
      <c r="K13" s="19">
        <v>0</v>
      </c>
      <c r="L13" s="14">
        <f t="shared" si="0"/>
        <v>32.714285714285715</v>
      </c>
    </row>
    <row r="14" spans="2:13" x14ac:dyDescent="0.25">
      <c r="B14" s="18">
        <f t="shared" si="1"/>
        <v>6</v>
      </c>
      <c r="C14" s="18" t="s">
        <v>113</v>
      </c>
      <c r="D14" s="35" t="s">
        <v>29</v>
      </c>
      <c r="E14" s="19">
        <v>90</v>
      </c>
      <c r="F14" s="19">
        <v>81</v>
      </c>
      <c r="G14" s="19">
        <v>91</v>
      </c>
      <c r="H14" s="19">
        <v>0</v>
      </c>
      <c r="I14" s="19">
        <v>0</v>
      </c>
      <c r="J14" s="19">
        <v>0</v>
      </c>
      <c r="K14" s="19">
        <v>0</v>
      </c>
      <c r="L14" s="14">
        <f t="shared" si="0"/>
        <v>37.428571428571431</v>
      </c>
    </row>
    <row r="15" spans="2:13" x14ac:dyDescent="0.25">
      <c r="B15" s="18">
        <f t="shared" si="1"/>
        <v>7</v>
      </c>
      <c r="C15" s="18" t="s">
        <v>114</v>
      </c>
      <c r="D15" s="35" t="s">
        <v>42</v>
      </c>
      <c r="E15" s="19">
        <v>0</v>
      </c>
      <c r="F15" s="19">
        <v>77</v>
      </c>
      <c r="G15" s="19">
        <v>70</v>
      </c>
      <c r="H15" s="19">
        <v>0</v>
      </c>
      <c r="I15" s="19">
        <v>0</v>
      </c>
      <c r="J15" s="19">
        <v>0</v>
      </c>
      <c r="K15" s="19">
        <v>0</v>
      </c>
      <c r="L15" s="14">
        <f t="shared" si="0"/>
        <v>21</v>
      </c>
    </row>
    <row r="16" spans="2:13" x14ac:dyDescent="0.25">
      <c r="B16" s="18">
        <f t="shared" si="1"/>
        <v>8</v>
      </c>
      <c r="C16" s="18" t="s">
        <v>115</v>
      </c>
      <c r="D16" s="35" t="s">
        <v>30</v>
      </c>
      <c r="E16" s="19">
        <v>95</v>
      </c>
      <c r="F16" s="19">
        <v>91</v>
      </c>
      <c r="G16" s="19">
        <v>95</v>
      </c>
      <c r="H16" s="19">
        <v>0</v>
      </c>
      <c r="I16" s="19">
        <v>0</v>
      </c>
      <c r="J16" s="19">
        <v>0</v>
      </c>
      <c r="K16" s="19">
        <v>0</v>
      </c>
      <c r="L16" s="14">
        <f t="shared" si="0"/>
        <v>40.142857142857146</v>
      </c>
    </row>
    <row r="17" spans="2:12" x14ac:dyDescent="0.25">
      <c r="B17" s="18">
        <f t="shared" si="1"/>
        <v>9</v>
      </c>
      <c r="C17" s="18" t="s">
        <v>71</v>
      </c>
      <c r="D17" s="35" t="s">
        <v>31</v>
      </c>
      <c r="E17" s="19">
        <v>73</v>
      </c>
      <c r="F17" s="19">
        <v>72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4">
        <f t="shared" si="0"/>
        <v>20.714285714285715</v>
      </c>
    </row>
    <row r="18" spans="2:12" x14ac:dyDescent="0.25">
      <c r="B18" s="18">
        <f t="shared" si="1"/>
        <v>10</v>
      </c>
      <c r="C18" s="18" t="s">
        <v>116</v>
      </c>
      <c r="D18" s="35" t="s">
        <v>32</v>
      </c>
      <c r="E18" s="19">
        <v>0</v>
      </c>
      <c r="F18" s="19">
        <v>89</v>
      </c>
      <c r="G18" s="19">
        <v>93</v>
      </c>
      <c r="H18" s="19">
        <v>0</v>
      </c>
      <c r="I18" s="19">
        <v>0</v>
      </c>
      <c r="J18" s="19">
        <v>0</v>
      </c>
      <c r="K18" s="19">
        <v>0</v>
      </c>
      <c r="L18" s="14">
        <f t="shared" si="0"/>
        <v>26</v>
      </c>
    </row>
    <row r="19" spans="2:12" x14ac:dyDescent="0.25">
      <c r="B19" s="18">
        <f t="shared" si="1"/>
        <v>11</v>
      </c>
      <c r="C19" s="18" t="s">
        <v>117</v>
      </c>
      <c r="D19" s="35" t="s">
        <v>33</v>
      </c>
      <c r="E19" s="19">
        <v>92</v>
      </c>
      <c r="F19" s="19">
        <v>95</v>
      </c>
      <c r="G19" s="19">
        <v>97</v>
      </c>
      <c r="H19" s="19">
        <v>0</v>
      </c>
      <c r="I19" s="19">
        <v>0</v>
      </c>
      <c r="J19" s="19">
        <v>0</v>
      </c>
      <c r="K19" s="19">
        <v>0</v>
      </c>
      <c r="L19" s="14">
        <f t="shared" si="0"/>
        <v>40.571428571428569</v>
      </c>
    </row>
    <row r="20" spans="2:12" x14ac:dyDescent="0.25">
      <c r="B20" s="18">
        <f t="shared" si="1"/>
        <v>12</v>
      </c>
      <c r="C20" s="18" t="s">
        <v>118</v>
      </c>
      <c r="D20" s="35" t="s">
        <v>34</v>
      </c>
      <c r="E20" s="19">
        <v>0</v>
      </c>
      <c r="F20" s="19">
        <v>0</v>
      </c>
      <c r="G20" s="19">
        <v>84</v>
      </c>
      <c r="H20" s="19">
        <v>0</v>
      </c>
      <c r="I20" s="19">
        <v>0</v>
      </c>
      <c r="J20" s="19">
        <v>0</v>
      </c>
      <c r="K20" s="19">
        <v>0</v>
      </c>
      <c r="L20" s="14">
        <f t="shared" si="0"/>
        <v>12</v>
      </c>
    </row>
    <row r="21" spans="2:12" x14ac:dyDescent="0.25">
      <c r="B21" s="18">
        <f t="shared" si="1"/>
        <v>13</v>
      </c>
      <c r="C21" s="18" t="s">
        <v>119</v>
      </c>
      <c r="D21" s="35" t="s">
        <v>35</v>
      </c>
      <c r="E21" s="19">
        <v>88</v>
      </c>
      <c r="F21" s="19">
        <v>90</v>
      </c>
      <c r="G21" s="19">
        <v>91</v>
      </c>
      <c r="H21" s="19">
        <v>0</v>
      </c>
      <c r="I21" s="19">
        <v>0</v>
      </c>
      <c r="J21" s="19">
        <v>0</v>
      </c>
      <c r="K21" s="19">
        <v>0</v>
      </c>
      <c r="L21" s="14">
        <f t="shared" si="0"/>
        <v>38.428571428571431</v>
      </c>
    </row>
    <row r="22" spans="2:12" x14ac:dyDescent="0.25">
      <c r="B22" s="18">
        <f t="shared" si="1"/>
        <v>14</v>
      </c>
      <c r="C22" s="18" t="s">
        <v>120</v>
      </c>
      <c r="D22" s="35" t="s">
        <v>36</v>
      </c>
      <c r="E22" s="19">
        <v>96</v>
      </c>
      <c r="F22" s="19">
        <v>92</v>
      </c>
      <c r="G22" s="19">
        <v>91</v>
      </c>
      <c r="H22" s="19">
        <v>0</v>
      </c>
      <c r="I22" s="19">
        <v>0</v>
      </c>
      <c r="J22" s="19">
        <v>0</v>
      </c>
      <c r="K22" s="19">
        <v>0</v>
      </c>
      <c r="L22" s="14">
        <f t="shared" si="0"/>
        <v>39.857142857142854</v>
      </c>
    </row>
    <row r="23" spans="2:12" x14ac:dyDescent="0.25">
      <c r="B23" s="18">
        <f t="shared" si="1"/>
        <v>15</v>
      </c>
      <c r="C23" s="18" t="s">
        <v>121</v>
      </c>
      <c r="D23" s="35" t="s">
        <v>37</v>
      </c>
      <c r="E23" s="19">
        <v>100</v>
      </c>
      <c r="F23" s="19">
        <v>90</v>
      </c>
      <c r="G23" s="19">
        <v>93</v>
      </c>
      <c r="H23" s="19">
        <v>0</v>
      </c>
      <c r="I23" s="19">
        <v>0</v>
      </c>
      <c r="J23" s="19">
        <v>0</v>
      </c>
      <c r="K23" s="19">
        <v>0</v>
      </c>
      <c r="L23" s="14">
        <f t="shared" si="0"/>
        <v>40.428571428571431</v>
      </c>
    </row>
    <row r="24" spans="2:12" x14ac:dyDescent="0.25">
      <c r="B24" s="18">
        <f t="shared" si="1"/>
        <v>16</v>
      </c>
      <c r="C24" s="18" t="s">
        <v>122</v>
      </c>
      <c r="D24" s="35" t="s">
        <v>38</v>
      </c>
      <c r="E24" s="19">
        <v>92</v>
      </c>
      <c r="F24" s="19">
        <v>91</v>
      </c>
      <c r="G24" s="19">
        <v>97</v>
      </c>
      <c r="H24" s="19">
        <v>0</v>
      </c>
      <c r="I24" s="19">
        <v>0</v>
      </c>
      <c r="J24" s="19">
        <v>0</v>
      </c>
      <c r="K24" s="19">
        <v>0</v>
      </c>
      <c r="L24" s="14">
        <f t="shared" si="0"/>
        <v>40</v>
      </c>
    </row>
    <row r="25" spans="2:12" x14ac:dyDescent="0.25">
      <c r="B25" s="18">
        <f t="shared" si="1"/>
        <v>17</v>
      </c>
      <c r="C25" s="18" t="s">
        <v>123</v>
      </c>
      <c r="D25" s="35" t="s">
        <v>39</v>
      </c>
      <c r="E25" s="19">
        <v>88</v>
      </c>
      <c r="F25" s="19">
        <v>88</v>
      </c>
      <c r="G25" s="19">
        <v>97</v>
      </c>
      <c r="H25" s="19">
        <v>0</v>
      </c>
      <c r="I25" s="19">
        <v>0</v>
      </c>
      <c r="J25" s="19">
        <v>0</v>
      </c>
      <c r="K25" s="19">
        <v>0</v>
      </c>
      <c r="L25" s="14">
        <f t="shared" si="0"/>
        <v>39</v>
      </c>
    </row>
    <row r="26" spans="2:12" x14ac:dyDescent="0.25">
      <c r="B26" s="18">
        <f t="shared" si="1"/>
        <v>18</v>
      </c>
      <c r="C26" s="18"/>
      <c r="D26" s="36"/>
      <c r="E26" s="19"/>
      <c r="F26" s="19"/>
      <c r="G26" s="19"/>
      <c r="H26" s="19"/>
      <c r="I26" s="19"/>
      <c r="J26" s="19"/>
      <c r="K26" s="19"/>
      <c r="L26" s="14"/>
    </row>
    <row r="27" spans="2:12" x14ac:dyDescent="0.25">
      <c r="B27" s="18">
        <f t="shared" si="1"/>
        <v>19</v>
      </c>
      <c r="C27" s="18"/>
      <c r="D27" s="36"/>
      <c r="E27" s="19"/>
      <c r="F27" s="19"/>
      <c r="G27" s="19"/>
      <c r="H27" s="19"/>
      <c r="I27" s="19"/>
      <c r="J27" s="19"/>
      <c r="K27" s="19"/>
      <c r="L27" s="14"/>
    </row>
    <row r="28" spans="2:12" x14ac:dyDescent="0.25">
      <c r="B28" s="18">
        <f t="shared" si="1"/>
        <v>20</v>
      </c>
      <c r="C28" s="18"/>
      <c r="D28" s="36"/>
      <c r="E28" s="19"/>
      <c r="F28" s="19"/>
      <c r="G28" s="19"/>
      <c r="H28" s="19"/>
      <c r="I28" s="19"/>
      <c r="J28" s="19"/>
      <c r="K28" s="19"/>
      <c r="L28" s="14"/>
    </row>
    <row r="29" spans="2:12" x14ac:dyDescent="0.25">
      <c r="B29" s="18">
        <f t="shared" si="1"/>
        <v>21</v>
      </c>
      <c r="C29" s="18"/>
      <c r="D29" s="36"/>
      <c r="E29" s="19"/>
      <c r="F29" s="19"/>
      <c r="G29" s="19"/>
      <c r="H29" s="19"/>
      <c r="I29" s="19"/>
      <c r="J29" s="19"/>
      <c r="K29" s="19"/>
      <c r="L29" s="14"/>
    </row>
    <row r="30" spans="2:12" x14ac:dyDescent="0.25">
      <c r="B30" s="18">
        <f t="shared" si="1"/>
        <v>22</v>
      </c>
      <c r="C30" s="18"/>
      <c r="D30" s="36"/>
      <c r="E30" s="19"/>
      <c r="F30" s="19"/>
      <c r="G30" s="19"/>
      <c r="H30" s="19"/>
      <c r="I30" s="19"/>
      <c r="J30" s="19"/>
      <c r="K30" s="19"/>
      <c r="L30" s="14"/>
    </row>
    <row r="31" spans="2:12" x14ac:dyDescent="0.25">
      <c r="B31" s="18">
        <f t="shared" si="1"/>
        <v>23</v>
      </c>
      <c r="C31" s="18"/>
      <c r="D31" s="36"/>
      <c r="E31" s="19"/>
      <c r="F31" s="19"/>
      <c r="G31" s="19"/>
      <c r="H31" s="19"/>
      <c r="I31" s="19"/>
      <c r="J31" s="19"/>
      <c r="K31" s="19"/>
      <c r="L31" s="14"/>
    </row>
    <row r="32" spans="2:12" x14ac:dyDescent="0.25">
      <c r="B32" s="18">
        <f t="shared" si="1"/>
        <v>24</v>
      </c>
      <c r="C32" s="18"/>
      <c r="D32" s="36"/>
      <c r="E32" s="19"/>
      <c r="F32" s="19"/>
      <c r="G32" s="19"/>
      <c r="H32" s="19"/>
      <c r="I32" s="19"/>
      <c r="J32" s="19"/>
      <c r="K32" s="19"/>
      <c r="L32" s="14"/>
    </row>
    <row r="33" spans="2:12" x14ac:dyDescent="0.25">
      <c r="B33" s="18">
        <f t="shared" si="1"/>
        <v>25</v>
      </c>
      <c r="C33" s="18"/>
      <c r="D33" s="36"/>
      <c r="E33" s="19"/>
      <c r="F33" s="19"/>
      <c r="G33" s="19"/>
      <c r="H33" s="19"/>
      <c r="I33" s="19"/>
      <c r="J33" s="19"/>
      <c r="K33" s="19"/>
      <c r="L33" s="14"/>
    </row>
    <row r="34" spans="2:12" x14ac:dyDescent="0.25">
      <c r="B34" s="18">
        <f t="shared" si="1"/>
        <v>26</v>
      </c>
      <c r="C34" s="18"/>
      <c r="D34" s="36"/>
      <c r="E34" s="19"/>
      <c r="F34" s="19"/>
      <c r="G34" s="19"/>
      <c r="H34" s="19"/>
      <c r="I34" s="19"/>
      <c r="J34" s="19"/>
      <c r="K34" s="19"/>
      <c r="L34" s="14"/>
    </row>
    <row r="35" spans="2:12" x14ac:dyDescent="0.25">
      <c r="B35" s="18">
        <f t="shared" si="1"/>
        <v>27</v>
      </c>
      <c r="C35" s="18"/>
      <c r="D35" s="36"/>
      <c r="E35" s="19"/>
      <c r="F35" s="19"/>
      <c r="G35" s="19"/>
      <c r="H35" s="19"/>
      <c r="I35" s="19"/>
      <c r="J35" s="19"/>
      <c r="K35" s="19"/>
      <c r="L35" s="14"/>
    </row>
    <row r="36" spans="2:12" x14ac:dyDescent="0.25">
      <c r="B36" s="18">
        <f t="shared" si="1"/>
        <v>28</v>
      </c>
      <c r="C36" s="18"/>
      <c r="D36" s="36"/>
      <c r="E36" s="19"/>
      <c r="F36" s="19"/>
      <c r="G36" s="19"/>
      <c r="H36" s="19"/>
      <c r="I36" s="19"/>
      <c r="J36" s="19"/>
      <c r="K36" s="19"/>
      <c r="L36" s="14"/>
    </row>
    <row r="37" spans="2:12" x14ac:dyDescent="0.25">
      <c r="B37" s="18">
        <f t="shared" si="1"/>
        <v>29</v>
      </c>
      <c r="C37" s="18"/>
      <c r="D37" s="36"/>
      <c r="E37" s="19"/>
      <c r="F37" s="19"/>
      <c r="G37" s="19"/>
      <c r="H37" s="19"/>
      <c r="I37" s="19"/>
      <c r="J37" s="19"/>
      <c r="K37" s="19"/>
      <c r="L37" s="14"/>
    </row>
    <row r="38" spans="2:12" x14ac:dyDescent="0.25">
      <c r="B38" s="18">
        <f t="shared" si="1"/>
        <v>30</v>
      </c>
      <c r="C38" s="18"/>
      <c r="D38" s="36"/>
      <c r="E38" s="19"/>
      <c r="F38" s="19"/>
      <c r="G38" s="19"/>
      <c r="H38" s="19"/>
      <c r="I38" s="19"/>
      <c r="J38" s="19"/>
      <c r="K38" s="19"/>
      <c r="L38" s="14"/>
    </row>
    <row r="39" spans="2:12" x14ac:dyDescent="0.25">
      <c r="B39" s="18">
        <f t="shared" si="1"/>
        <v>31</v>
      </c>
      <c r="C39" s="18"/>
      <c r="D39" s="36"/>
      <c r="E39" s="19"/>
      <c r="F39" s="19"/>
      <c r="G39" s="19"/>
      <c r="H39" s="19"/>
      <c r="I39" s="19"/>
      <c r="J39" s="19"/>
      <c r="K39" s="19"/>
      <c r="L39" s="14"/>
    </row>
    <row r="40" spans="2:12" x14ac:dyDescent="0.25">
      <c r="B40" s="18">
        <f t="shared" si="1"/>
        <v>32</v>
      </c>
      <c r="C40" s="18"/>
      <c r="D40" s="36"/>
      <c r="E40" s="19"/>
      <c r="F40" s="19"/>
      <c r="G40" s="19"/>
      <c r="H40" s="19"/>
      <c r="I40" s="19"/>
      <c r="J40" s="19"/>
      <c r="K40" s="19"/>
      <c r="L40" s="14"/>
    </row>
    <row r="41" spans="2:12" x14ac:dyDescent="0.25">
      <c r="B41" s="18">
        <f t="shared" si="1"/>
        <v>33</v>
      </c>
      <c r="C41" s="18"/>
      <c r="D41" s="36"/>
      <c r="E41" s="19"/>
      <c r="F41" s="19"/>
      <c r="G41" s="19"/>
      <c r="H41" s="19"/>
      <c r="I41" s="19"/>
      <c r="J41" s="19"/>
      <c r="K41" s="19"/>
      <c r="L41" s="14"/>
    </row>
    <row r="42" spans="2:12" x14ac:dyDescent="0.25">
      <c r="B42" s="18">
        <f t="shared" si="1"/>
        <v>34</v>
      </c>
      <c r="C42" s="18"/>
      <c r="D42" s="36"/>
      <c r="E42" s="19"/>
      <c r="F42" s="19"/>
      <c r="G42" s="19"/>
      <c r="H42" s="19"/>
      <c r="I42" s="19"/>
      <c r="J42" s="19"/>
      <c r="K42" s="19"/>
      <c r="L42" s="14"/>
    </row>
    <row r="43" spans="2:12" x14ac:dyDescent="0.25">
      <c r="B43" s="18">
        <f t="shared" si="1"/>
        <v>35</v>
      </c>
      <c r="C43" s="18"/>
      <c r="D43" s="36"/>
      <c r="E43" s="19"/>
      <c r="F43" s="19"/>
      <c r="G43" s="19"/>
      <c r="H43" s="19"/>
      <c r="I43" s="19"/>
      <c r="J43" s="19"/>
      <c r="K43" s="19"/>
      <c r="L43" s="14"/>
    </row>
    <row r="44" spans="2:12" x14ac:dyDescent="0.25">
      <c r="B44" s="18">
        <f t="shared" si="1"/>
        <v>36</v>
      </c>
      <c r="C44" s="18"/>
      <c r="D44" s="36"/>
      <c r="E44" s="19"/>
      <c r="F44" s="19"/>
      <c r="G44" s="19"/>
      <c r="H44" s="19"/>
      <c r="I44" s="19"/>
      <c r="J44" s="19"/>
      <c r="K44" s="19"/>
      <c r="L44" s="14"/>
    </row>
    <row r="45" spans="2:12" x14ac:dyDescent="0.25">
      <c r="B45" s="18">
        <f t="shared" si="1"/>
        <v>37</v>
      </c>
      <c r="C45" s="9"/>
      <c r="D45" s="36"/>
      <c r="E45" s="19"/>
      <c r="F45" s="19"/>
      <c r="G45" s="19"/>
      <c r="H45" s="19"/>
      <c r="I45" s="19"/>
      <c r="J45" s="19"/>
      <c r="K45" s="19"/>
      <c r="L45" s="14"/>
    </row>
    <row r="46" spans="2:12" x14ac:dyDescent="0.25">
      <c r="B46" s="18">
        <f t="shared" si="1"/>
        <v>38</v>
      </c>
      <c r="C46" s="9"/>
      <c r="D46" s="36"/>
      <c r="E46" s="19"/>
      <c r="F46" s="19"/>
      <c r="G46" s="19"/>
      <c r="H46" s="19"/>
      <c r="I46" s="19"/>
      <c r="J46" s="19"/>
      <c r="K46" s="19"/>
      <c r="L46" s="14"/>
    </row>
    <row r="47" spans="2:12" x14ac:dyDescent="0.25">
      <c r="B47" s="18">
        <f t="shared" si="1"/>
        <v>39</v>
      </c>
      <c r="C47" s="9"/>
      <c r="D47" s="36"/>
      <c r="E47" s="19"/>
      <c r="F47" s="19"/>
      <c r="G47" s="19"/>
      <c r="H47" s="19"/>
      <c r="I47" s="19"/>
      <c r="J47" s="19"/>
      <c r="K47" s="19"/>
      <c r="L47" s="14"/>
    </row>
    <row r="48" spans="2:12" x14ac:dyDescent="0.25">
      <c r="B48" s="18">
        <f t="shared" si="1"/>
        <v>40</v>
      </c>
      <c r="C48" s="9"/>
      <c r="D48" s="36"/>
      <c r="E48" s="19"/>
      <c r="F48" s="19"/>
      <c r="G48" s="19"/>
      <c r="H48" s="19"/>
      <c r="I48" s="19"/>
      <c r="J48" s="19"/>
      <c r="K48" s="19"/>
      <c r="L48" s="14"/>
    </row>
    <row r="49" spans="2:12" x14ac:dyDescent="0.25">
      <c r="B49" s="18">
        <f t="shared" si="1"/>
        <v>41</v>
      </c>
      <c r="C49" s="9"/>
      <c r="D49" s="36"/>
      <c r="E49" s="19"/>
      <c r="F49" s="19"/>
      <c r="G49" s="19"/>
      <c r="H49" s="19"/>
      <c r="I49" s="19"/>
      <c r="J49" s="19"/>
      <c r="K49" s="19"/>
      <c r="L49" s="14"/>
    </row>
    <row r="50" spans="2:12" x14ac:dyDescent="0.25">
      <c r="B50" s="18">
        <f t="shared" si="1"/>
        <v>42</v>
      </c>
      <c r="C50" s="9"/>
      <c r="D50" s="36"/>
      <c r="E50" s="19"/>
      <c r="F50" s="19"/>
      <c r="G50" s="19"/>
      <c r="H50" s="19"/>
      <c r="I50" s="19"/>
      <c r="J50" s="19"/>
      <c r="K50" s="19"/>
      <c r="L50" s="14"/>
    </row>
    <row r="51" spans="2:12" x14ac:dyDescent="0.25">
      <c r="B51" s="18">
        <f t="shared" si="1"/>
        <v>43</v>
      </c>
      <c r="C51" s="9"/>
      <c r="D51" s="36"/>
      <c r="E51" s="19"/>
      <c r="F51" s="19"/>
      <c r="G51" s="19"/>
      <c r="H51" s="19"/>
      <c r="I51" s="19"/>
      <c r="J51" s="19"/>
      <c r="K51" s="19"/>
      <c r="L51" s="14"/>
    </row>
    <row r="52" spans="2:12" x14ac:dyDescent="0.25">
      <c r="B52" s="18">
        <f t="shared" si="1"/>
        <v>44</v>
      </c>
      <c r="C52" s="9"/>
      <c r="D52" s="36"/>
      <c r="E52" s="19"/>
      <c r="F52" s="19"/>
      <c r="G52" s="19"/>
      <c r="H52" s="19"/>
      <c r="I52" s="19"/>
      <c r="J52" s="19"/>
      <c r="K52" s="19"/>
      <c r="L52" s="14"/>
    </row>
    <row r="53" spans="2:12" x14ac:dyDescent="0.25">
      <c r="B53" s="18">
        <f t="shared" si="1"/>
        <v>45</v>
      </c>
      <c r="C53" s="22"/>
      <c r="D53" s="30"/>
      <c r="E53" s="3"/>
      <c r="F53" s="3"/>
      <c r="G53" s="3"/>
      <c r="H53" s="3"/>
      <c r="I53" s="3"/>
      <c r="J53" s="3"/>
      <c r="K53" s="3"/>
      <c r="L53" s="14"/>
    </row>
    <row r="54" spans="2:12" x14ac:dyDescent="0.25">
      <c r="C54" s="38"/>
      <c r="D54" s="38"/>
      <c r="E54" s="23">
        <f>COUNTIF(E9:E53,"&gt;=70")</f>
        <v>11</v>
      </c>
      <c r="F54" s="23">
        <f t="shared" ref="F54:K54" si="2">COUNTIF(F9:F53,"&gt;=70")</f>
        <v>14</v>
      </c>
      <c r="G54" s="23">
        <f t="shared" si="2"/>
        <v>14</v>
      </c>
      <c r="H54" s="23">
        <f t="shared" si="2"/>
        <v>0</v>
      </c>
      <c r="I54" s="23">
        <f t="shared" si="2"/>
        <v>0</v>
      </c>
      <c r="J54" s="23">
        <f t="shared" si="2"/>
        <v>0</v>
      </c>
      <c r="K54" s="23">
        <f t="shared" si="2"/>
        <v>0</v>
      </c>
      <c r="L54" s="27">
        <f>COUNTIF(L9:L48,"&gt;=70")</f>
        <v>0</v>
      </c>
    </row>
    <row r="55" spans="2:12" x14ac:dyDescent="0.25">
      <c r="C55" s="38"/>
      <c r="D55" s="38"/>
      <c r="E55" s="24">
        <f>COUNTIF(E9:E53,"&lt;70")</f>
        <v>6</v>
      </c>
      <c r="F55" s="24">
        <f t="shared" ref="F55:L55" si="3">COUNTIF(F9:F53,"&lt;70")</f>
        <v>3</v>
      </c>
      <c r="G55" s="24">
        <f t="shared" si="3"/>
        <v>3</v>
      </c>
      <c r="H55" s="24">
        <f t="shared" si="3"/>
        <v>17</v>
      </c>
      <c r="I55" s="24">
        <f t="shared" si="3"/>
        <v>17</v>
      </c>
      <c r="J55" s="24">
        <f t="shared" si="3"/>
        <v>17</v>
      </c>
      <c r="K55" s="24">
        <f t="shared" si="3"/>
        <v>17</v>
      </c>
      <c r="L55" s="24">
        <f t="shared" si="3"/>
        <v>17</v>
      </c>
    </row>
    <row r="56" spans="2:12" x14ac:dyDescent="0.25">
      <c r="C56" s="29"/>
      <c r="D56" s="29"/>
      <c r="E56" s="24">
        <f>COUNT(E9:E53)</f>
        <v>17</v>
      </c>
      <c r="F56" s="24">
        <f t="shared" ref="F56:L56" si="4">COUNT(F9:F53)</f>
        <v>17</v>
      </c>
      <c r="G56" s="24">
        <f t="shared" si="4"/>
        <v>17</v>
      </c>
      <c r="H56" s="24">
        <f t="shared" si="4"/>
        <v>17</v>
      </c>
      <c r="I56" s="24">
        <f t="shared" si="4"/>
        <v>17</v>
      </c>
      <c r="J56" s="24">
        <f t="shared" si="4"/>
        <v>17</v>
      </c>
      <c r="K56" s="24">
        <f t="shared" si="4"/>
        <v>17</v>
      </c>
      <c r="L56" s="24">
        <f t="shared" si="4"/>
        <v>17</v>
      </c>
    </row>
    <row r="57" spans="2:12" x14ac:dyDescent="0.25">
      <c r="C57" s="38"/>
      <c r="D57" s="38"/>
      <c r="E57" s="25">
        <f>E54/E56</f>
        <v>0.6470588235294118</v>
      </c>
      <c r="F57" s="26">
        <f t="shared" ref="F57:L57" si="5">F54/F56</f>
        <v>0.82352941176470584</v>
      </c>
      <c r="G57" s="26">
        <f t="shared" si="5"/>
        <v>0.82352941176470584</v>
      </c>
      <c r="H57" s="26">
        <f t="shared" si="5"/>
        <v>0</v>
      </c>
      <c r="I57" s="26">
        <f t="shared" si="5"/>
        <v>0</v>
      </c>
      <c r="J57" s="26">
        <f t="shared" si="5"/>
        <v>0</v>
      </c>
      <c r="K57" s="26">
        <f t="shared" si="5"/>
        <v>0</v>
      </c>
      <c r="L57" s="26">
        <f t="shared" si="5"/>
        <v>0</v>
      </c>
    </row>
    <row r="58" spans="2:12" x14ac:dyDescent="0.25">
      <c r="C58" s="38"/>
      <c r="D58" s="38"/>
      <c r="E58" s="25">
        <f>E55/E56</f>
        <v>0.35294117647058826</v>
      </c>
      <c r="F58" s="25">
        <f t="shared" ref="F58:L58" si="6">F55/F56</f>
        <v>0.17647058823529413</v>
      </c>
      <c r="G58" s="26">
        <f t="shared" si="6"/>
        <v>0.17647058823529413</v>
      </c>
      <c r="H58" s="26">
        <f t="shared" si="6"/>
        <v>1</v>
      </c>
      <c r="I58" s="26">
        <f t="shared" si="6"/>
        <v>1</v>
      </c>
      <c r="J58" s="26">
        <f t="shared" si="6"/>
        <v>1</v>
      </c>
      <c r="K58" s="26">
        <f t="shared" si="6"/>
        <v>1</v>
      </c>
      <c r="L58" s="26">
        <f t="shared" si="6"/>
        <v>1</v>
      </c>
    </row>
    <row r="59" spans="2:12" x14ac:dyDescent="0.25">
      <c r="C59" s="38"/>
      <c r="D59" s="38"/>
    </row>
    <row r="60" spans="2:12" x14ac:dyDescent="0.25">
      <c r="C60" s="17"/>
      <c r="D60" s="17"/>
    </row>
    <row r="61" spans="2:12" x14ac:dyDescent="0.25">
      <c r="E61" s="54" t="s">
        <v>24</v>
      </c>
      <c r="F61" s="54"/>
      <c r="G61" s="54"/>
      <c r="H61" s="54"/>
      <c r="I61" s="54"/>
      <c r="J61" s="54"/>
      <c r="K61" s="54"/>
    </row>
    <row r="62" spans="2:12" x14ac:dyDescent="0.25">
      <c r="E62" s="47" t="s">
        <v>18</v>
      </c>
      <c r="F62" s="47"/>
      <c r="G62" s="47"/>
      <c r="H62" s="47"/>
      <c r="I62" s="47"/>
      <c r="J62" s="47"/>
      <c r="K62" s="47"/>
    </row>
  </sheetData>
  <mergeCells count="12">
    <mergeCell ref="C54:D54"/>
    <mergeCell ref="F6:K6"/>
    <mergeCell ref="B2:K2"/>
    <mergeCell ref="C3:K3"/>
    <mergeCell ref="E4:F4"/>
    <mergeCell ref="I4:J4"/>
    <mergeCell ref="C58:D58"/>
    <mergeCell ref="C59:D59"/>
    <mergeCell ref="E61:K61"/>
    <mergeCell ref="E62:K62"/>
    <mergeCell ref="C55:D55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R62"/>
  <sheetViews>
    <sheetView topLeftCell="A4" zoomScale="84" zoomScaleNormal="84" workbookViewId="0">
      <selection activeCell="S13" sqref="S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20"/>
    </row>
    <row r="4" spans="2:18" x14ac:dyDescent="0.25">
      <c r="C4" t="s">
        <v>0</v>
      </c>
      <c r="D4" s="55" t="s">
        <v>44</v>
      </c>
      <c r="E4" s="55"/>
      <c r="F4" s="55"/>
      <c r="G4" s="55"/>
      <c r="I4" t="s">
        <v>1</v>
      </c>
      <c r="J4" s="44" t="s">
        <v>147</v>
      </c>
      <c r="K4" s="44"/>
      <c r="M4" t="s">
        <v>2</v>
      </c>
      <c r="N4" s="45">
        <v>45077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146</v>
      </c>
      <c r="E6" s="44"/>
      <c r="F6" s="44"/>
      <c r="G6" s="44"/>
      <c r="I6" s="48" t="s">
        <v>22</v>
      </c>
      <c r="J6" s="48"/>
      <c r="K6" s="49" t="s">
        <v>24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56" t="s">
        <v>124</v>
      </c>
      <c r="D9" s="65" t="s">
        <v>81</v>
      </c>
      <c r="E9" s="65" t="s">
        <v>82</v>
      </c>
      <c r="F9" s="65" t="s">
        <v>82</v>
      </c>
      <c r="G9" s="65" t="s">
        <v>82</v>
      </c>
      <c r="H9" s="65" t="s">
        <v>82</v>
      </c>
      <c r="I9" s="65" t="s">
        <v>82</v>
      </c>
      <c r="J9" s="19">
        <v>86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12.285714285714286</v>
      </c>
    </row>
    <row r="10" spans="2:18" x14ac:dyDescent="0.25">
      <c r="B10" s="18">
        <f>B9+1</f>
        <v>2</v>
      </c>
      <c r="C10" s="56" t="s">
        <v>125</v>
      </c>
      <c r="D10" s="65" t="s">
        <v>83</v>
      </c>
      <c r="E10" s="65" t="s">
        <v>84</v>
      </c>
      <c r="F10" s="65" t="s">
        <v>84</v>
      </c>
      <c r="G10" s="65" t="s">
        <v>84</v>
      </c>
      <c r="H10" s="65" t="s">
        <v>84</v>
      </c>
      <c r="I10" s="65" t="s">
        <v>84</v>
      </c>
      <c r="J10" s="19">
        <v>86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12.285714285714286</v>
      </c>
    </row>
    <row r="11" spans="2:18" x14ac:dyDescent="0.25">
      <c r="B11" s="18">
        <f t="shared" ref="B11:B53" si="1">B10+1</f>
        <v>3</v>
      </c>
      <c r="C11" s="56" t="s">
        <v>126</v>
      </c>
      <c r="D11" s="65" t="s">
        <v>85</v>
      </c>
      <c r="E11" s="65" t="s">
        <v>86</v>
      </c>
      <c r="F11" s="65" t="s">
        <v>86</v>
      </c>
      <c r="G11" s="65" t="s">
        <v>86</v>
      </c>
      <c r="H11" s="65" t="s">
        <v>86</v>
      </c>
      <c r="I11" s="65" t="s">
        <v>86</v>
      </c>
      <c r="J11" s="19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 x14ac:dyDescent="0.25">
      <c r="B12" s="18">
        <f t="shared" si="1"/>
        <v>4</v>
      </c>
      <c r="C12" s="56" t="s">
        <v>127</v>
      </c>
      <c r="D12" s="65" t="s">
        <v>87</v>
      </c>
      <c r="E12" s="65" t="s">
        <v>88</v>
      </c>
      <c r="F12" s="65" t="s">
        <v>88</v>
      </c>
      <c r="G12" s="65" t="s">
        <v>88</v>
      </c>
      <c r="H12" s="65" t="s">
        <v>88</v>
      </c>
      <c r="I12" s="65" t="s">
        <v>88</v>
      </c>
      <c r="J12" s="19">
        <v>81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11.571428571428571</v>
      </c>
    </row>
    <row r="13" spans="2:18" x14ac:dyDescent="0.25">
      <c r="B13" s="18">
        <f t="shared" si="1"/>
        <v>5</v>
      </c>
      <c r="C13" s="56" t="s">
        <v>128</v>
      </c>
      <c r="D13" s="65" t="s">
        <v>89</v>
      </c>
      <c r="E13" s="65" t="s">
        <v>90</v>
      </c>
      <c r="F13" s="65" t="s">
        <v>90</v>
      </c>
      <c r="G13" s="65" t="s">
        <v>90</v>
      </c>
      <c r="H13" s="65" t="s">
        <v>90</v>
      </c>
      <c r="I13" s="65" t="s">
        <v>90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56" t="s">
        <v>129</v>
      </c>
      <c r="D14" s="65" t="s">
        <v>91</v>
      </c>
      <c r="E14" s="65" t="s">
        <v>92</v>
      </c>
      <c r="F14" s="65" t="s">
        <v>92</v>
      </c>
      <c r="G14" s="65" t="s">
        <v>92</v>
      </c>
      <c r="H14" s="65" t="s">
        <v>92</v>
      </c>
      <c r="I14" s="65" t="s">
        <v>92</v>
      </c>
      <c r="J14" s="19">
        <v>81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11.571428571428571</v>
      </c>
    </row>
    <row r="15" spans="2:18" x14ac:dyDescent="0.25">
      <c r="B15" s="18">
        <f t="shared" si="1"/>
        <v>7</v>
      </c>
      <c r="C15" s="56" t="s">
        <v>130</v>
      </c>
      <c r="D15" s="65" t="s">
        <v>93</v>
      </c>
      <c r="E15" s="65" t="s">
        <v>94</v>
      </c>
      <c r="F15" s="65" t="s">
        <v>94</v>
      </c>
      <c r="G15" s="65" t="s">
        <v>94</v>
      </c>
      <c r="H15" s="65" t="s">
        <v>94</v>
      </c>
      <c r="I15" s="65" t="s">
        <v>94</v>
      </c>
      <c r="J15" s="19">
        <v>81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11.571428571428571</v>
      </c>
    </row>
    <row r="16" spans="2:18" x14ac:dyDescent="0.25">
      <c r="B16" s="18">
        <f t="shared" si="1"/>
        <v>8</v>
      </c>
      <c r="C16" s="56" t="s">
        <v>131</v>
      </c>
      <c r="D16" s="65" t="s">
        <v>95</v>
      </c>
      <c r="E16" s="65" t="s">
        <v>96</v>
      </c>
      <c r="F16" s="65" t="s">
        <v>96</v>
      </c>
      <c r="G16" s="65" t="s">
        <v>96</v>
      </c>
      <c r="H16" s="65" t="s">
        <v>96</v>
      </c>
      <c r="I16" s="65" t="s">
        <v>96</v>
      </c>
      <c r="J16" s="19">
        <v>81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11.571428571428571</v>
      </c>
    </row>
    <row r="17" spans="2:17" x14ac:dyDescent="0.25">
      <c r="B17" s="18">
        <f t="shared" si="1"/>
        <v>9</v>
      </c>
      <c r="C17" s="56" t="s">
        <v>132</v>
      </c>
      <c r="D17" s="65" t="s">
        <v>97</v>
      </c>
      <c r="E17" s="65" t="s">
        <v>98</v>
      </c>
      <c r="F17" s="65" t="s">
        <v>98</v>
      </c>
      <c r="G17" s="65" t="s">
        <v>98</v>
      </c>
      <c r="H17" s="65" t="s">
        <v>98</v>
      </c>
      <c r="I17" s="65" t="s">
        <v>98</v>
      </c>
      <c r="J17" s="19">
        <v>100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14.285714285714286</v>
      </c>
    </row>
    <row r="18" spans="2:17" x14ac:dyDescent="0.25">
      <c r="B18" s="18">
        <f t="shared" si="1"/>
        <v>10</v>
      </c>
      <c r="C18" s="56" t="s">
        <v>133</v>
      </c>
      <c r="D18" s="65" t="s">
        <v>99</v>
      </c>
      <c r="E18" s="65" t="s">
        <v>100</v>
      </c>
      <c r="F18" s="65" t="s">
        <v>100</v>
      </c>
      <c r="G18" s="65" t="s">
        <v>100</v>
      </c>
      <c r="H18" s="65" t="s">
        <v>100</v>
      </c>
      <c r="I18" s="65" t="s">
        <v>100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56" t="s">
        <v>134</v>
      </c>
      <c r="D19" s="65" t="s">
        <v>101</v>
      </c>
      <c r="E19" s="65" t="s">
        <v>102</v>
      </c>
      <c r="F19" s="65" t="s">
        <v>102</v>
      </c>
      <c r="G19" s="65" t="s">
        <v>102</v>
      </c>
      <c r="H19" s="65" t="s">
        <v>102</v>
      </c>
      <c r="I19" s="65" t="s">
        <v>102</v>
      </c>
      <c r="J19" s="19">
        <v>100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14.285714285714286</v>
      </c>
    </row>
    <row r="20" spans="2:17" x14ac:dyDescent="0.25">
      <c r="B20" s="18">
        <f t="shared" si="1"/>
        <v>12</v>
      </c>
      <c r="C20" s="56" t="s">
        <v>135</v>
      </c>
      <c r="D20" s="65" t="s">
        <v>103</v>
      </c>
      <c r="E20" s="65" t="s">
        <v>104</v>
      </c>
      <c r="F20" s="65" t="s">
        <v>104</v>
      </c>
      <c r="G20" s="65" t="s">
        <v>104</v>
      </c>
      <c r="H20" s="65" t="s">
        <v>104</v>
      </c>
      <c r="I20" s="65" t="s">
        <v>104</v>
      </c>
      <c r="J20" s="19">
        <v>86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12.285714285714286</v>
      </c>
    </row>
    <row r="21" spans="2:17" x14ac:dyDescent="0.25">
      <c r="B21" s="18">
        <f t="shared" si="1"/>
        <v>13</v>
      </c>
      <c r="C21" s="56" t="s">
        <v>136</v>
      </c>
      <c r="D21" s="65" t="s">
        <v>105</v>
      </c>
      <c r="E21" s="65" t="s">
        <v>106</v>
      </c>
      <c r="F21" s="65" t="s">
        <v>106</v>
      </c>
      <c r="G21" s="65" t="s">
        <v>106</v>
      </c>
      <c r="H21" s="65" t="s">
        <v>106</v>
      </c>
      <c r="I21" s="65" t="s">
        <v>106</v>
      </c>
      <c r="J21" s="19">
        <v>89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12.714285714285714</v>
      </c>
    </row>
    <row r="22" spans="2:17" x14ac:dyDescent="0.25">
      <c r="B22" s="18">
        <f t="shared" si="1"/>
        <v>14</v>
      </c>
      <c r="C22" s="56" t="s">
        <v>137</v>
      </c>
      <c r="D22" s="65" t="s">
        <v>107</v>
      </c>
      <c r="E22" s="65" t="s">
        <v>106</v>
      </c>
      <c r="F22" s="65" t="s">
        <v>106</v>
      </c>
      <c r="G22" s="65" t="s">
        <v>106</v>
      </c>
      <c r="H22" s="65" t="s">
        <v>106</v>
      </c>
      <c r="I22" s="65" t="s">
        <v>106</v>
      </c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9"/>
      <c r="E23" s="39"/>
      <c r="F23" s="39"/>
      <c r="G23" s="39"/>
      <c r="H23" s="39"/>
      <c r="I23" s="39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1"/>
        <v>16</v>
      </c>
      <c r="C24" s="18"/>
      <c r="D24" s="39"/>
      <c r="E24" s="39"/>
      <c r="F24" s="39"/>
      <c r="G24" s="39"/>
      <c r="H24" s="39"/>
      <c r="I24" s="39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39"/>
      <c r="E25" s="39"/>
      <c r="F25" s="39"/>
      <c r="G25" s="39"/>
      <c r="H25" s="39"/>
      <c r="I25" s="39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39"/>
      <c r="E26" s="39"/>
      <c r="F26" s="39"/>
      <c r="G26" s="39"/>
      <c r="H26" s="39"/>
      <c r="I26" s="39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39"/>
      <c r="E27" s="39"/>
      <c r="F27" s="39"/>
      <c r="G27" s="39"/>
      <c r="H27" s="39"/>
      <c r="I27" s="39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39"/>
      <c r="E28" s="39"/>
      <c r="F28" s="39"/>
      <c r="G28" s="39"/>
      <c r="H28" s="39"/>
      <c r="I28" s="39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39"/>
      <c r="E29" s="39"/>
      <c r="F29" s="39"/>
      <c r="G29" s="39"/>
      <c r="H29" s="39"/>
      <c r="I29" s="39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8"/>
      <c r="D54" s="38"/>
      <c r="E54" s="17"/>
      <c r="H54" s="51" t="s">
        <v>19</v>
      </c>
      <c r="I54" s="51"/>
      <c r="J54" s="23">
        <f>COUNTIF(J9:J53,"&gt;=70")</f>
        <v>12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8"/>
      <c r="D55" s="38"/>
      <c r="E55" s="21"/>
      <c r="H55" s="52" t="s">
        <v>20</v>
      </c>
      <c r="I55" s="52"/>
      <c r="J55" s="24">
        <f>COUNTIF(J9:J53,"&lt;70")</f>
        <v>2</v>
      </c>
      <c r="K55" s="24">
        <f t="shared" ref="K55:Q55" si="3">COUNTIF(K9:K53,"&lt;70")</f>
        <v>14</v>
      </c>
      <c r="L55" s="24">
        <f t="shared" si="3"/>
        <v>14</v>
      </c>
      <c r="M55" s="24">
        <f t="shared" si="3"/>
        <v>14</v>
      </c>
      <c r="N55" s="24">
        <f t="shared" si="3"/>
        <v>14</v>
      </c>
      <c r="O55" s="24">
        <f t="shared" si="3"/>
        <v>14</v>
      </c>
      <c r="P55" s="24">
        <f t="shared" si="3"/>
        <v>14</v>
      </c>
      <c r="Q55" s="24">
        <f t="shared" si="3"/>
        <v>14</v>
      </c>
    </row>
    <row r="56" spans="2:17" x14ac:dyDescent="0.25">
      <c r="C56" s="38"/>
      <c r="D56" s="38"/>
      <c r="E56" s="38"/>
      <c r="H56" s="52" t="s">
        <v>21</v>
      </c>
      <c r="I56" s="52"/>
      <c r="J56" s="24">
        <f>COUNT(J9:J53)</f>
        <v>14</v>
      </c>
      <c r="K56" s="24">
        <f t="shared" ref="K56:Q56" si="4">COUNT(K9:K53)</f>
        <v>14</v>
      </c>
      <c r="L56" s="24">
        <f t="shared" si="4"/>
        <v>14</v>
      </c>
      <c r="M56" s="24">
        <f t="shared" si="4"/>
        <v>14</v>
      </c>
      <c r="N56" s="24">
        <f t="shared" si="4"/>
        <v>14</v>
      </c>
      <c r="O56" s="24">
        <f t="shared" si="4"/>
        <v>14</v>
      </c>
      <c r="P56" s="24">
        <f t="shared" si="4"/>
        <v>14</v>
      </c>
      <c r="Q56" s="24">
        <f t="shared" si="4"/>
        <v>14</v>
      </c>
    </row>
    <row r="57" spans="2:17" x14ac:dyDescent="0.25">
      <c r="C57" s="38"/>
      <c r="D57" s="38"/>
      <c r="E57" s="17"/>
      <c r="F57" s="12"/>
      <c r="H57" s="53" t="s">
        <v>16</v>
      </c>
      <c r="I57" s="53"/>
      <c r="J57" s="25">
        <f>J54/J56</f>
        <v>0.8571428571428571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8"/>
      <c r="D58" s="38"/>
      <c r="E58" s="17"/>
      <c r="F58" s="12"/>
      <c r="H58" s="53" t="s">
        <v>17</v>
      </c>
      <c r="I58" s="53"/>
      <c r="J58" s="25">
        <f>J55/J56</f>
        <v>0.14285714285714285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R62"/>
  <sheetViews>
    <sheetView tabSelected="1" zoomScale="84" zoomScaleNormal="84" workbookViewId="0">
      <selection activeCell="L25" sqref="L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20"/>
    </row>
    <row r="4" spans="2:18" x14ac:dyDescent="0.25">
      <c r="C4" t="s">
        <v>0</v>
      </c>
      <c r="D4" s="55" t="s">
        <v>144</v>
      </c>
      <c r="E4" s="55"/>
      <c r="F4" s="55"/>
      <c r="G4" s="55"/>
      <c r="I4" t="s">
        <v>1</v>
      </c>
      <c r="J4" s="44" t="s">
        <v>145</v>
      </c>
      <c r="K4" s="44"/>
      <c r="M4" t="s">
        <v>2</v>
      </c>
      <c r="N4" s="45">
        <v>45077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146</v>
      </c>
      <c r="E6" s="44"/>
      <c r="F6" s="44"/>
      <c r="G6" s="44"/>
      <c r="I6" s="48" t="s">
        <v>22</v>
      </c>
      <c r="J6" s="48"/>
      <c r="K6" s="49" t="s">
        <v>24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108</v>
      </c>
      <c r="D9" s="66" t="s">
        <v>138</v>
      </c>
      <c r="E9" s="67" t="s">
        <v>138</v>
      </c>
      <c r="F9" s="67" t="s">
        <v>138</v>
      </c>
      <c r="G9" s="67" t="s">
        <v>138</v>
      </c>
      <c r="H9" s="67" t="s">
        <v>138</v>
      </c>
      <c r="I9" s="68" t="s">
        <v>138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14">
        <f>SUM(J9:P9)/7</f>
        <v>0</v>
      </c>
    </row>
    <row r="10" spans="2:18" x14ac:dyDescent="0.25">
      <c r="B10" s="18">
        <f>B9+1</f>
        <v>2</v>
      </c>
      <c r="C10" s="18" t="s">
        <v>109</v>
      </c>
      <c r="D10" s="66" t="s">
        <v>25</v>
      </c>
      <c r="E10" s="67" t="s">
        <v>25</v>
      </c>
      <c r="F10" s="67" t="s">
        <v>25</v>
      </c>
      <c r="G10" s="67" t="s">
        <v>25</v>
      </c>
      <c r="H10" s="67" t="s">
        <v>25</v>
      </c>
      <c r="I10" s="68" t="s">
        <v>25</v>
      </c>
      <c r="J10" s="37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 t="s">
        <v>110</v>
      </c>
      <c r="D11" s="66" t="s">
        <v>26</v>
      </c>
      <c r="E11" s="67" t="s">
        <v>26</v>
      </c>
      <c r="F11" s="67" t="s">
        <v>26</v>
      </c>
      <c r="G11" s="67" t="s">
        <v>26</v>
      </c>
      <c r="H11" s="67" t="s">
        <v>26</v>
      </c>
      <c r="I11" s="68" t="s">
        <v>26</v>
      </c>
      <c r="J11" s="37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18" t="s">
        <v>111</v>
      </c>
      <c r="D12" s="66" t="s">
        <v>27</v>
      </c>
      <c r="E12" s="67" t="s">
        <v>27</v>
      </c>
      <c r="F12" s="67" t="s">
        <v>27</v>
      </c>
      <c r="G12" s="67" t="s">
        <v>27</v>
      </c>
      <c r="H12" s="67" t="s">
        <v>27</v>
      </c>
      <c r="I12" s="68" t="s">
        <v>27</v>
      </c>
      <c r="J12" s="37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 t="s">
        <v>112</v>
      </c>
      <c r="D13" s="66" t="s">
        <v>28</v>
      </c>
      <c r="E13" s="67" t="s">
        <v>28</v>
      </c>
      <c r="F13" s="67" t="s">
        <v>28</v>
      </c>
      <c r="G13" s="67" t="s">
        <v>28</v>
      </c>
      <c r="H13" s="67" t="s">
        <v>28</v>
      </c>
      <c r="I13" s="68" t="s">
        <v>28</v>
      </c>
      <c r="J13" s="37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 t="s">
        <v>113</v>
      </c>
      <c r="D14" s="66" t="s">
        <v>29</v>
      </c>
      <c r="E14" s="67" t="s">
        <v>29</v>
      </c>
      <c r="F14" s="67" t="s">
        <v>29</v>
      </c>
      <c r="G14" s="67" t="s">
        <v>29</v>
      </c>
      <c r="H14" s="67" t="s">
        <v>29</v>
      </c>
      <c r="I14" s="68" t="s">
        <v>29</v>
      </c>
      <c r="J14" s="37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18" t="s">
        <v>114</v>
      </c>
      <c r="D15" s="66" t="s">
        <v>139</v>
      </c>
      <c r="E15" s="67" t="s">
        <v>139</v>
      </c>
      <c r="F15" s="67" t="s">
        <v>139</v>
      </c>
      <c r="G15" s="67" t="s">
        <v>139</v>
      </c>
      <c r="H15" s="67" t="s">
        <v>139</v>
      </c>
      <c r="I15" s="68" t="s">
        <v>139</v>
      </c>
      <c r="J15" s="37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 t="s">
        <v>115</v>
      </c>
      <c r="D16" s="66" t="s">
        <v>30</v>
      </c>
      <c r="E16" s="67" t="s">
        <v>30</v>
      </c>
      <c r="F16" s="67" t="s">
        <v>30</v>
      </c>
      <c r="G16" s="67" t="s">
        <v>30</v>
      </c>
      <c r="H16" s="67" t="s">
        <v>30</v>
      </c>
      <c r="I16" s="68" t="s">
        <v>30</v>
      </c>
      <c r="J16" s="37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 t="s">
        <v>116</v>
      </c>
      <c r="D17" s="66" t="s">
        <v>32</v>
      </c>
      <c r="E17" s="67" t="s">
        <v>32</v>
      </c>
      <c r="F17" s="67" t="s">
        <v>32</v>
      </c>
      <c r="G17" s="67" t="s">
        <v>32</v>
      </c>
      <c r="H17" s="67" t="s">
        <v>32</v>
      </c>
      <c r="I17" s="68" t="s">
        <v>32</v>
      </c>
      <c r="J17" s="37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 t="s">
        <v>117</v>
      </c>
      <c r="D18" s="66" t="s">
        <v>33</v>
      </c>
      <c r="E18" s="67" t="s">
        <v>33</v>
      </c>
      <c r="F18" s="67" t="s">
        <v>33</v>
      </c>
      <c r="G18" s="67" t="s">
        <v>33</v>
      </c>
      <c r="H18" s="67" t="s">
        <v>33</v>
      </c>
      <c r="I18" s="68" t="s">
        <v>33</v>
      </c>
      <c r="J18" s="37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 t="s">
        <v>118</v>
      </c>
      <c r="D19" s="66" t="s">
        <v>140</v>
      </c>
      <c r="E19" s="67" t="s">
        <v>140</v>
      </c>
      <c r="F19" s="67" t="s">
        <v>140</v>
      </c>
      <c r="G19" s="67" t="s">
        <v>140</v>
      </c>
      <c r="H19" s="67" t="s">
        <v>140</v>
      </c>
      <c r="I19" s="68" t="s">
        <v>140</v>
      </c>
      <c r="J19" s="37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119</v>
      </c>
      <c r="D20" s="66" t="s">
        <v>141</v>
      </c>
      <c r="E20" s="67" t="s">
        <v>141</v>
      </c>
      <c r="F20" s="67" t="s">
        <v>141</v>
      </c>
      <c r="G20" s="67" t="s">
        <v>141</v>
      </c>
      <c r="H20" s="67" t="s">
        <v>141</v>
      </c>
      <c r="I20" s="68" t="s">
        <v>141</v>
      </c>
      <c r="J20" s="37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18" t="s">
        <v>120</v>
      </c>
      <c r="D21" s="66" t="s">
        <v>36</v>
      </c>
      <c r="E21" s="67" t="s">
        <v>36</v>
      </c>
      <c r="F21" s="67" t="s">
        <v>36</v>
      </c>
      <c r="G21" s="67" t="s">
        <v>36</v>
      </c>
      <c r="H21" s="67" t="s">
        <v>36</v>
      </c>
      <c r="I21" s="68" t="s">
        <v>36</v>
      </c>
      <c r="J21" s="37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18" t="s">
        <v>121</v>
      </c>
      <c r="D22" s="66" t="s">
        <v>142</v>
      </c>
      <c r="E22" s="67" t="s">
        <v>142</v>
      </c>
      <c r="F22" s="67" t="s">
        <v>142</v>
      </c>
      <c r="G22" s="67" t="s">
        <v>142</v>
      </c>
      <c r="H22" s="67" t="s">
        <v>142</v>
      </c>
      <c r="I22" s="68" t="s">
        <v>142</v>
      </c>
      <c r="J22" s="37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 t="s">
        <v>122</v>
      </c>
      <c r="D23" s="66" t="s">
        <v>38</v>
      </c>
      <c r="E23" s="67" t="s">
        <v>38</v>
      </c>
      <c r="F23" s="67" t="s">
        <v>38</v>
      </c>
      <c r="G23" s="67" t="s">
        <v>38</v>
      </c>
      <c r="H23" s="67" t="s">
        <v>38</v>
      </c>
      <c r="I23" s="68" t="s">
        <v>38</v>
      </c>
      <c r="J23" s="37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 t="s">
        <v>123</v>
      </c>
      <c r="D24" s="66" t="s">
        <v>143</v>
      </c>
      <c r="E24" s="67" t="s">
        <v>143</v>
      </c>
      <c r="F24" s="67" t="s">
        <v>143</v>
      </c>
      <c r="G24" s="67" t="s">
        <v>143</v>
      </c>
      <c r="H24" s="67" t="s">
        <v>143</v>
      </c>
      <c r="I24" s="68" t="s">
        <v>143</v>
      </c>
      <c r="J24" s="37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66"/>
      <c r="E25" s="67"/>
      <c r="F25" s="67"/>
      <c r="G25" s="67"/>
      <c r="H25" s="67"/>
      <c r="I25" s="68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57"/>
      <c r="E26" s="58"/>
      <c r="F26" s="58"/>
      <c r="G26" s="58"/>
      <c r="H26" s="58"/>
      <c r="I26" s="59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57"/>
      <c r="E27" s="58"/>
      <c r="F27" s="58"/>
      <c r="G27" s="58"/>
      <c r="H27" s="58"/>
      <c r="I27" s="59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57"/>
      <c r="E28" s="58"/>
      <c r="F28" s="58"/>
      <c r="G28" s="58"/>
      <c r="H28" s="58"/>
      <c r="I28" s="59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57"/>
      <c r="E29" s="58"/>
      <c r="F29" s="58"/>
      <c r="G29" s="58"/>
      <c r="H29" s="58"/>
      <c r="I29" s="59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7"/>
      <c r="E30" s="58"/>
      <c r="F30" s="58"/>
      <c r="G30" s="58"/>
      <c r="H30" s="58"/>
      <c r="I30" s="59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7"/>
      <c r="E31" s="58"/>
      <c r="F31" s="58"/>
      <c r="G31" s="58"/>
      <c r="H31" s="58"/>
      <c r="I31" s="59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7"/>
      <c r="E32" s="58"/>
      <c r="F32" s="58"/>
      <c r="G32" s="58"/>
      <c r="H32" s="58"/>
      <c r="I32" s="5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8"/>
      <c r="D54" s="38"/>
      <c r="E54" s="17"/>
      <c r="H54" s="51" t="s">
        <v>19</v>
      </c>
      <c r="I54" s="51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8"/>
      <c r="D55" s="38"/>
      <c r="E55" s="21"/>
      <c r="H55" s="52" t="s">
        <v>20</v>
      </c>
      <c r="I55" s="52"/>
      <c r="J55" s="24">
        <f>COUNTIF(J9:J53,"&lt;70")</f>
        <v>16</v>
      </c>
      <c r="K55" s="24">
        <f t="shared" ref="K55:Q55" si="3">COUNTIF(K9:K53,"&lt;70")</f>
        <v>16</v>
      </c>
      <c r="L55" s="24">
        <f t="shared" si="3"/>
        <v>16</v>
      </c>
      <c r="M55" s="24">
        <f t="shared" si="3"/>
        <v>16</v>
      </c>
      <c r="N55" s="24">
        <f t="shared" si="3"/>
        <v>16</v>
      </c>
      <c r="O55" s="24">
        <f t="shared" si="3"/>
        <v>16</v>
      </c>
      <c r="P55" s="24">
        <f t="shared" si="3"/>
        <v>16</v>
      </c>
      <c r="Q55" s="24">
        <f t="shared" si="3"/>
        <v>16</v>
      </c>
    </row>
    <row r="56" spans="2:17" x14ac:dyDescent="0.25">
      <c r="C56" s="38"/>
      <c r="D56" s="38"/>
      <c r="E56" s="38"/>
      <c r="H56" s="52" t="s">
        <v>21</v>
      </c>
      <c r="I56" s="52"/>
      <c r="J56" s="24">
        <f>COUNT(J9:J53)</f>
        <v>16</v>
      </c>
      <c r="K56" s="24">
        <f t="shared" ref="K56:Q56" si="4">COUNT(K9:K53)</f>
        <v>16</v>
      </c>
      <c r="L56" s="24">
        <f t="shared" si="4"/>
        <v>16</v>
      </c>
      <c r="M56" s="24">
        <f t="shared" si="4"/>
        <v>16</v>
      </c>
      <c r="N56" s="24">
        <f t="shared" si="4"/>
        <v>16</v>
      </c>
      <c r="O56" s="24">
        <f t="shared" si="4"/>
        <v>16</v>
      </c>
      <c r="P56" s="24">
        <f t="shared" si="4"/>
        <v>16</v>
      </c>
      <c r="Q56" s="24">
        <f t="shared" si="4"/>
        <v>16</v>
      </c>
    </row>
    <row r="57" spans="2:17" x14ac:dyDescent="0.25">
      <c r="C57" s="38"/>
      <c r="D57" s="38"/>
      <c r="E57" s="17"/>
      <c r="F57" s="12"/>
      <c r="H57" s="53" t="s">
        <v>16</v>
      </c>
      <c r="I57" s="53"/>
      <c r="J57" s="25">
        <f>J54/J56</f>
        <v>0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8"/>
      <c r="D58" s="38"/>
      <c r="E58" s="17"/>
      <c r="F58" s="12"/>
      <c r="H58" s="53" t="s">
        <v>17</v>
      </c>
      <c r="I58" s="53"/>
      <c r="J58" s="25">
        <f>J55/J56</f>
        <v>1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DE INV. II A</vt:lpstr>
      <vt:lpstr>ING. CONTROL CLASICO B</vt:lpstr>
      <vt:lpstr>TALLER DE INV. II B</vt:lpstr>
      <vt:lpstr>SEMINARIO DE MECATRONICA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2023-04-18T19:24:47Z</cp:lastPrinted>
  <dcterms:created xsi:type="dcterms:W3CDTF">2023-03-14T19:16:59Z</dcterms:created>
  <dcterms:modified xsi:type="dcterms:W3CDTF">2023-06-11T04:23:38Z</dcterms:modified>
</cp:coreProperties>
</file>