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EXEL-LISTAS23\"/>
    </mc:Choice>
  </mc:AlternateContent>
  <xr:revisionPtr revIDLastSave="0" documentId="13_ncr:1_{07291002-4C30-4422-8EBE-0EB1B699F4E4}" xr6:coauthVersionLast="45" xr6:coauthVersionMax="47" xr10:uidLastSave="{00000000-0000-0000-0000-000000000000}"/>
  <bookViews>
    <workbookView xWindow="375" yWindow="375" windowWidth="1704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I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4" i="22"/>
  <c r="N28" i="10"/>
  <c r="M28" i="10"/>
  <c r="K28" i="10"/>
  <c r="G28" i="10"/>
  <c r="F28" i="10"/>
  <c r="E28" i="10"/>
  <c r="I17" i="22" l="1"/>
  <c r="I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<sst xmlns="http://schemas.openxmlformats.org/spreadsheetml/2006/main" count="181" uniqueCount="48">
  <si>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</si>
  <si>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</si>
  <si>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</si>
  <si>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</si>
  <si>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</si>
  <si>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</si>
  <si>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</si>
  <si>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</si>
  <si>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</si>
  <si>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</si>
  <si>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</si>
  <si>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</si>
  <si>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</si>
  <si>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</si>
  <si>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</si>
  <si>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</si>
  <si>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</si>
  <si>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</si>
  <si>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</si>
  <si>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</si>
  <si>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</si>
  <si>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</si>
  <si>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</si>
  <si>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</si>
  <si>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</si>
  <si>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</si>
  <si>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</si>
  <si>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</si>
  <si>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</si>
  <si>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</si>
  <si>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</si>
  <si>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</si>
  <si>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</si>
  <si>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</si>
  <si>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</si>
  <si>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</si>
  <si>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</si>
  <si>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</si>
  <si>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</si>
  <si>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FISICA</t>
  </si>
  <si>
    <t>DESARROLLO SUSTENTABLE</t>
  </si>
  <si>
    <t>401-A</t>
  </si>
  <si>
    <t>501-A</t>
  </si>
  <si>
    <t>204-B</t>
  </si>
  <si>
    <t>204-C</t>
  </si>
  <si>
    <t>IIND</t>
  </si>
  <si>
    <t>FEBRERO JULIO 2023</t>
  </si>
  <si>
    <t>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</si>
</sst>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46</v>
      </c>
      <c r="M8" s="33"/>
      <c r="N8" s="33"/>
    </row>
    <row r="10" spans="1:14" x14ac:dyDescent="0.2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39</v>
      </c>
      <c r="B14" s="9" t="s">
        <v>21</v>
      </c>
      <c r="C14" s="9" t="s">
        <v>41</v>
      </c>
      <c r="D14" s="9" t="s">
        <v>45</v>
      </c>
      <c r="E14" s="9">
        <v>24</v>
      </c>
      <c r="F14" s="9">
        <v>24</v>
      </c>
      <c r="G14" s="9">
        <v>0</v>
      </c>
      <c r="H14" s="10"/>
      <c r="I14" s="9"/>
      <c r="J14" s="10"/>
      <c r="K14" s="9"/>
      <c r="L14" s="10"/>
      <c r="M14" s="9">
        <v>89</v>
      </c>
      <c r="N14" s="15">
        <v>1</v>
      </c>
    </row>
    <row r="15" spans="1:14" s="11" customFormat="1" ht="25.5" x14ac:dyDescent="0.2">
      <c r="A15" s="8" t="s">
        <v>40</v>
      </c>
      <c r="B15" s="9" t="s">
        <v>21</v>
      </c>
      <c r="C15" s="9" t="s">
        <v>42</v>
      </c>
      <c r="D15" s="9" t="s">
        <v>45</v>
      </c>
      <c r="E15" s="9">
        <v>4</v>
      </c>
      <c r="F15" s="9">
        <v>4</v>
      </c>
      <c r="G15" s="9">
        <v>0</v>
      </c>
      <c r="H15" s="10"/>
      <c r="I15" s="9"/>
      <c r="J15" s="10"/>
      <c r="K15" s="9"/>
      <c r="L15" s="10"/>
      <c r="M15" s="9">
        <v>86</v>
      </c>
      <c r="N15" s="15">
        <v>1</v>
      </c>
    </row>
    <row r="16" spans="1:14" s="11" customFormat="1" ht="25.5" x14ac:dyDescent="0.2">
      <c r="A16" s="8" t="s">
        <v>36</v>
      </c>
      <c r="B16" s="9" t="s">
        <v>21</v>
      </c>
      <c r="C16" s="9" t="s">
        <v>43</v>
      </c>
      <c r="D16" s="9" t="s">
        <v>35</v>
      </c>
      <c r="E16" s="9">
        <v>19</v>
      </c>
      <c r="F16" s="9">
        <v>16</v>
      </c>
      <c r="G16" s="9">
        <v>3</v>
      </c>
      <c r="H16" s="10"/>
      <c r="I16" s="9"/>
      <c r="J16" s="10"/>
      <c r="K16" s="9"/>
      <c r="L16" s="10"/>
      <c r="M16" s="9">
        <v>67</v>
      </c>
      <c r="N16" s="15">
        <v>0.8</v>
      </c>
    </row>
    <row r="17" spans="1:18" s="11" customFormat="1" ht="25.5" x14ac:dyDescent="0.2">
      <c r="A17" s="8" t="s">
        <v>36</v>
      </c>
      <c r="B17" s="9" t="s">
        <v>21</v>
      </c>
      <c r="C17" s="9" t="s">
        <v>44</v>
      </c>
      <c r="D17" s="9" t="s">
        <v>35</v>
      </c>
      <c r="E17" s="9">
        <v>17</v>
      </c>
      <c r="F17" s="9">
        <v>10</v>
      </c>
      <c r="G17" s="9">
        <v>7</v>
      </c>
      <c r="H17" s="10"/>
      <c r="I17" s="9"/>
      <c r="J17" s="10"/>
      <c r="K17" s="9"/>
      <c r="L17" s="10"/>
      <c r="M17" s="9">
        <v>46</v>
      </c>
      <c r="N17" s="15">
        <v>0.79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54</v>
      </c>
      <c r="G28" s="17">
        <f>SUM(G14:G27)</f>
        <v>10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72</v>
      </c>
      <c r="N28" s="19">
        <f>AVERAGE(N14:N27)</f>
        <v>0.89749999999999996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37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47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JULIO 2023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FISICA</v>
      </c>
      <c r="B14" s="9"/>
      <c r="C14" s="9" t="str">
        <f>'1'!C14</f>
        <v>401-A</v>
      </c>
      <c r="D14" s="9" t="str">
        <f>'1'!D14</f>
        <v>IIND</v>
      </c>
      <c r="E14" s="9">
        <f>'1'!E14</f>
        <v>24</v>
      </c>
      <c r="F14" s="9">
        <v>24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9">
        <v>86</v>
      </c>
      <c r="N14" s="15">
        <v>1</v>
      </c>
    </row>
    <row r="15" spans="1:14" s="11" customFormat="1" ht="25.5" x14ac:dyDescent="0.2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4</v>
      </c>
      <c r="F15" s="9">
        <v>4</v>
      </c>
      <c r="G15" s="9"/>
      <c r="H15" s="10"/>
      <c r="I15" s="9">
        <f t="shared" si="0"/>
        <v>0</v>
      </c>
      <c r="J15" s="10"/>
      <c r="K15" s="9"/>
      <c r="L15" s="10"/>
      <c r="M15" s="9">
        <v>91</v>
      </c>
      <c r="N15" s="15">
        <v>1</v>
      </c>
    </row>
    <row r="16" spans="1:14" s="11" customFormat="1" ht="25.5" x14ac:dyDescent="0.2">
      <c r="A16" s="9" t="str">
        <f>'1'!A16</f>
        <v>ALGEBRA LINEAL</v>
      </c>
      <c r="B16" s="9"/>
      <c r="C16" s="9" t="str">
        <f>'1'!C16</f>
        <v>204-B</v>
      </c>
      <c r="D16" s="9" t="str">
        <f>'1'!D16</f>
        <v>ISIC</v>
      </c>
      <c r="E16" s="9">
        <f>'1'!E16</f>
        <v>19</v>
      </c>
      <c r="F16" s="9">
        <v>15</v>
      </c>
      <c r="G16" s="9"/>
      <c r="H16" s="10"/>
      <c r="I16" s="9">
        <f t="shared" si="0"/>
        <v>4</v>
      </c>
      <c r="J16" s="10"/>
      <c r="K16" s="9"/>
      <c r="L16" s="10"/>
      <c r="M16" s="9">
        <v>63</v>
      </c>
      <c r="N16" s="15">
        <v>0.79</v>
      </c>
    </row>
    <row r="17" spans="1:14" s="11" customFormat="1" ht="25.5" x14ac:dyDescent="0.2">
      <c r="A17" s="9" t="str">
        <f>'1'!A17</f>
        <v>ALGEBRA LINEAL</v>
      </c>
      <c r="B17" s="9"/>
      <c r="C17" s="9" t="str">
        <f>'1'!C17</f>
        <v>204-C</v>
      </c>
      <c r="D17" s="9" t="str">
        <f>'1'!D17</f>
        <v>ISIC</v>
      </c>
      <c r="E17" s="9">
        <f>'1'!E17</f>
        <v>17</v>
      </c>
      <c r="F17" s="9">
        <v>9</v>
      </c>
      <c r="G17" s="9"/>
      <c r="H17" s="10"/>
      <c r="I17" s="9">
        <f t="shared" si="0"/>
        <v>8</v>
      </c>
      <c r="J17" s="10"/>
      <c r="K17" s="9"/>
      <c r="L17" s="10"/>
      <c r="M17" s="9">
        <v>42</v>
      </c>
      <c r="N17" s="15">
        <v>0.53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52</v>
      </c>
      <c r="G28" s="17">
        <f>SUM(G14:G27)</f>
        <v>0</v>
      </c>
      <c r="H28" s="18">
        <f>SUM(F28:G28)/E28</f>
        <v>0.8125</v>
      </c>
      <c r="I28" s="17">
        <f t="shared" si="0"/>
        <v>12</v>
      </c>
      <c r="J28" s="18">
        <f t="shared" ref="J14:J28" si="1">I28/E28</f>
        <v>0.1875</v>
      </c>
      <c r="K28" s="17">
        <f>SUM(K14:K27)</f>
        <v>0</v>
      </c>
      <c r="L28" s="18">
        <f t="shared" ref="L14:L28" si="2">K28/E28</f>
        <v>0</v>
      </c>
      <c r="M28" s="17">
        <f>AVERAGE(M14:M27)</f>
        <v>70.5</v>
      </c>
      <c r="N28" s="19">
        <f>AVERAGE(N14:N27)</f>
        <v>0.83000000000000007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JULIO 2023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FISICA</v>
      </c>
      <c r="B14" s="9"/>
      <c r="C14" s="9" t="str">
        <f>'1'!C14</f>
        <v>401-A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4</v>
      </c>
      <c r="F15" s="9"/>
      <c r="G15" s="9"/>
      <c r="H15" s="10">
        <f t="shared" si="0"/>
        <v>0</v>
      </c>
      <c r="I15" s="9">
        <f t="shared" si="1"/>
        <v>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ALGEBRA LINEAL</v>
      </c>
      <c r="B16" s="9"/>
      <c r="C16" s="9" t="str">
        <f>'1'!C16</f>
        <v>204-B</v>
      </c>
      <c r="D16" s="9" t="str">
        <f>'1'!D16</f>
        <v>ISIC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ALGEBRA LINEAL</v>
      </c>
      <c r="B17" s="9"/>
      <c r="C17" s="9" t="str">
        <f>'1'!C17</f>
        <v>204-C</v>
      </c>
      <c r="D17" s="9" t="str">
        <f>'1'!D17</f>
        <v>ISIC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JULIO 2023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FISICA</v>
      </c>
      <c r="B14" s="9"/>
      <c r="C14" s="9" t="str">
        <f>'1'!C14</f>
        <v>401-A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4</v>
      </c>
      <c r="F15" s="9"/>
      <c r="G15" s="9"/>
      <c r="H15" s="10">
        <f t="shared" si="0"/>
        <v>0</v>
      </c>
      <c r="I15" s="9">
        <f t="shared" si="1"/>
        <v>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ALGEBRA LINEAL</v>
      </c>
      <c r="B16" s="9"/>
      <c r="C16" s="9" t="str">
        <f>'1'!C16</f>
        <v>204-B</v>
      </c>
      <c r="D16" s="9" t="str">
        <f>'1'!D16</f>
        <v>ISIC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ALGEBRA LINEAL</v>
      </c>
      <c r="B17" s="9"/>
      <c r="C17" s="9" t="str">
        <f>'1'!C17</f>
        <v>204-C</v>
      </c>
      <c r="D17" s="9" t="str">
        <f>'1'!D17</f>
        <v>ISIC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JULIO 2023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FISICA</v>
      </c>
      <c r="B14" s="9"/>
      <c r="C14" s="9" t="str">
        <f>'1'!C14</f>
        <v>401-A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4</v>
      </c>
      <c r="F15" s="9"/>
      <c r="G15" s="9"/>
      <c r="H15" s="10">
        <f t="shared" si="0"/>
        <v>0</v>
      </c>
      <c r="I15" s="9">
        <f t="shared" si="1"/>
        <v>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ALGEBRA LINEAL</v>
      </c>
      <c r="B16" s="9"/>
      <c r="C16" s="9" t="str">
        <f>'1'!C16</f>
        <v>204-B</v>
      </c>
      <c r="D16" s="9" t="str">
        <f>'1'!D16</f>
        <v>ISIC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ALGEBRA LINEAL</v>
      </c>
      <c r="B17" s="9"/>
      <c r="C17" s="9" t="str">
        <f>'1'!C17</f>
        <v>204-C</v>
      </c>
      <c r="D17" s="9" t="str">
        <f>'1'!D17</f>
        <v>ISIC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ITSSAT</cp:lastModifiedBy>
  <cp:revision/>
  <dcterms:created xsi:type="dcterms:W3CDTF">2021-11-22T14:45:25Z</dcterms:created>
  <dcterms:modified xsi:type="dcterms:W3CDTF">2023-05-07T02:21:15Z</dcterms:modified>
  <cp:category/>
  <cp:contentStatus/>
</cp:coreProperties>
</file>