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EXEL-LISTAS23\"/>
    </mc:Choice>
  </mc:AlternateContent>
  <xr:revisionPtr revIDLastSave="0" documentId="13_ncr:1_{67AA21D1-AA2C-466E-8F4E-B4595A2559F4}" xr6:coauthVersionLast="45" xr6:coauthVersionMax="47" xr10:uidLastSave="{00000000-0000-0000-0000-000000000000}"/>
  <bookViews>
    <workbookView xWindow="1410" yWindow="1410" windowWidth="1704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D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I17" i="22" l="1"/>
  <c r="I15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L18" i="24"/>
  <c r="L19" i="24"/>
  <c r="L20" i="24"/>
  <c r="L21" i="24"/>
  <c r="H14" i="24"/>
  <c r="H15" i="24"/>
  <c r="H16" i="24"/>
  <c r="H17" i="24"/>
  <c r="H18" i="24"/>
  <c r="H19" i="24"/>
  <c r="H20" i="24"/>
  <c r="H21" i="24"/>
  <c r="E28" i="24"/>
  <c r="L14" i="23"/>
  <c r="L15" i="23"/>
  <c r="L16" i="23"/>
  <c r="L17" i="23"/>
  <c r="H14" i="23"/>
  <c r="H15" i="23"/>
  <c r="H16" i="23"/>
  <c r="H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<sst xmlns="http://schemas.openxmlformats.org/spreadsheetml/2006/main" count="205" uniqueCount="49">
  <si>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</si>
  <si>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</si>
  <si>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</si>
  <si>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</si>
  <si>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</si>
  <si>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</si>
  <si>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</si>
  <si>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</si>
  <si>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</si>
  <si>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</si>
  <si>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</si>
  <si>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</si>
  <si>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</si>
  <si>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</si>
  <si>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</si>
  <si>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</si>
  <si>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</si>
  <si>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</si>
  <si>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</si>
  <si>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</si>
  <si>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</si>
  <si>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</si>
  <si>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</si>
  <si>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</si>
  <si>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</si>
  <si>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</si>
  <si>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</si>
  <si>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</si>
  <si>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</si>
  <si>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</si>
  <si>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</si>
  <si>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</si>
  <si>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</si>
  <si>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</si>
  <si>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</si>
  <si>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</si>
  <si>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</si>
  <si>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</si>
  <si>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</si>
  <si>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</si>
  <si>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</si>
  <si>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</si>
  <si>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</si>
  <si>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</si>
  <si>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</si>
  <si>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</si>
  <si>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FEBRERO JULIO 2023</t>
  </si>
  <si>
    <t>2°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</si>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</sst>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39</v>
      </c>
      <c r="B14" s="9" t="s">
        <v>21</v>
      </c>
      <c r="C14" s="9" t="s">
        <v>41</v>
      </c>
      <c r="D14" s="9" t="s">
        <v>45</v>
      </c>
      <c r="E14" s="9">
        <v>24</v>
      </c>
      <c r="F14" s="9">
        <v>24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1</v>
      </c>
    </row>
    <row r="15" spans="1:14" s="11" customFormat="1" ht="25.5" x14ac:dyDescent="0.2">
      <c r="A15" s="8" t="s">
        <v>40</v>
      </c>
      <c r="B15" s="9" t="s">
        <v>21</v>
      </c>
      <c r="C15" s="9" t="s">
        <v>42</v>
      </c>
      <c r="D15" s="9" t="s">
        <v>45</v>
      </c>
      <c r="E15" s="9">
        <v>4</v>
      </c>
      <c r="F15" s="9">
        <v>4</v>
      </c>
      <c r="G15" s="9">
        <v>0</v>
      </c>
      <c r="H15" s="10"/>
      <c r="I15" s="9"/>
      <c r="J15" s="10"/>
      <c r="K15" s="9"/>
      <c r="L15" s="10"/>
      <c r="M15" s="9">
        <v>86</v>
      </c>
      <c r="N15" s="15">
        <v>1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35</v>
      </c>
      <c r="E16" s="9">
        <v>19</v>
      </c>
      <c r="F16" s="9">
        <v>16</v>
      </c>
      <c r="G16" s="9">
        <v>3</v>
      </c>
      <c r="H16" s="10"/>
      <c r="I16" s="9"/>
      <c r="J16" s="10"/>
      <c r="K16" s="9"/>
      <c r="L16" s="10"/>
      <c r="M16" s="9">
        <v>67</v>
      </c>
      <c r="N16" s="15">
        <v>0.8</v>
      </c>
    </row>
    <row r="17" spans="1:18" s="11" customFormat="1" ht="25.5" x14ac:dyDescent="0.2">
      <c r="A17" s="8" t="s">
        <v>36</v>
      </c>
      <c r="B17" s="9" t="s">
        <v>21</v>
      </c>
      <c r="C17" s="9" t="s">
        <v>44</v>
      </c>
      <c r="D17" s="9" t="s">
        <v>35</v>
      </c>
      <c r="E17" s="9">
        <v>17</v>
      </c>
      <c r="F17" s="9">
        <v>10</v>
      </c>
      <c r="G17" s="9">
        <v>7</v>
      </c>
      <c r="H17" s="10"/>
      <c r="I17" s="9"/>
      <c r="J17" s="10"/>
      <c r="K17" s="9"/>
      <c r="L17" s="10"/>
      <c r="M17" s="9">
        <v>46</v>
      </c>
      <c r="N17" s="15">
        <v>0.79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54</v>
      </c>
      <c r="G28" s="17">
        <f>SUM(G14:G27)</f>
        <v>10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</v>
      </c>
      <c r="N28" s="19">
        <f>AVERAGE(N14:N27)</f>
        <v>0.89749999999999996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47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86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/>
      <c r="I15" s="9">
        <f t="shared" si="0"/>
        <v>0</v>
      </c>
      <c r="J15" s="10"/>
      <c r="K15" s="9"/>
      <c r="L15" s="10"/>
      <c r="M15" s="9">
        <v>91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15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0.79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9</v>
      </c>
      <c r="G17" s="9"/>
      <c r="H17" s="10"/>
      <c r="I17" s="9">
        <f t="shared" si="0"/>
        <v>8</v>
      </c>
      <c r="J17" s="10"/>
      <c r="K17" s="9"/>
      <c r="L17" s="10"/>
      <c r="M17" s="9">
        <v>42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52</v>
      </c>
      <c r="G28" s="17">
        <f>SUM(G14:G27)</f>
        <v>0</v>
      </c>
      <c r="H28" s="18">
        <f>SUM(F28:G28)/E28</f>
        <v>0.8125</v>
      </c>
      <c r="I28" s="17">
        <f t="shared" si="0"/>
        <v>12</v>
      </c>
      <c r="J28" s="18">
        <f t="shared" ref="J28" si="1">I28/E28</f>
        <v>0.1875</v>
      </c>
      <c r="K28" s="17">
        <f>SUM(K14:K27)</f>
        <v>0</v>
      </c>
      <c r="L28" s="18">
        <f t="shared" ref="L28" si="2">K28/E28</f>
        <v>0</v>
      </c>
      <c r="M28" s="17">
        <f>AVERAGE(M14:M27)</f>
        <v>70.5</v>
      </c>
      <c r="N28" s="19">
        <f>AVERAGE(N14:N27)</f>
        <v>0.83000000000000007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FISICA</v>
      </c>
      <c r="B14" s="9" t="s">
        <v>48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 t="s">
        <v>48</v>
      </c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90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 t="s">
        <v>48</v>
      </c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11</v>
      </c>
      <c r="G16" s="9"/>
      <c r="H16" s="10">
        <f t="shared" si="0"/>
        <v>0.57894736842105265</v>
      </c>
      <c r="I16" s="9">
        <f t="shared" si="1"/>
        <v>8</v>
      </c>
      <c r="J16" s="10">
        <f t="shared" si="2"/>
        <v>0.42105263157894735</v>
      </c>
      <c r="K16" s="9"/>
      <c r="L16" s="10">
        <f t="shared" si="3"/>
        <v>0</v>
      </c>
      <c r="M16" s="9">
        <v>29</v>
      </c>
      <c r="N16" s="15">
        <v>0.35</v>
      </c>
    </row>
    <row r="17" spans="1:14" s="11" customFormat="1" ht="25.5" x14ac:dyDescent="0.2">
      <c r="A17" s="9" t="str">
        <f>'1'!A17</f>
        <v>ALGEBRA LINEAL</v>
      </c>
      <c r="B17" s="9" t="s">
        <v>48</v>
      </c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6</v>
      </c>
      <c r="G17" s="9"/>
      <c r="H17" s="10">
        <f t="shared" si="0"/>
        <v>0.35294117647058826</v>
      </c>
      <c r="I17" s="9">
        <f t="shared" si="1"/>
        <v>11</v>
      </c>
      <c r="J17" s="10">
        <f t="shared" si="2"/>
        <v>0.6470588235294118</v>
      </c>
      <c r="K17" s="9"/>
      <c r="L17" s="10">
        <f t="shared" si="3"/>
        <v>0</v>
      </c>
      <c r="M17" s="9">
        <v>47</v>
      </c>
      <c r="N17" s="15">
        <v>0.57999999999999996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45</v>
      </c>
      <c r="G28" s="17">
        <f>SUM(G14:G27)</f>
        <v>0</v>
      </c>
      <c r="H28" s="18">
        <f>SUM(F28:G28)/E28</f>
        <v>0.703125</v>
      </c>
      <c r="I28" s="17">
        <f t="shared" si="1"/>
        <v>19</v>
      </c>
      <c r="J28" s="18">
        <f t="shared" si="2"/>
        <v>0.296875</v>
      </c>
      <c r="K28" s="17">
        <f>SUM(K14:K27)</f>
        <v>0</v>
      </c>
      <c r="L28" s="18">
        <f t="shared" si="3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FISICA</v>
      </c>
      <c r="B14" s="9">
        <v>4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>
        <f t="shared" ref="H14:H21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">
        <v>39</v>
      </c>
      <c r="B15" s="9">
        <v>5</v>
      </c>
      <c r="C15" s="9" t="s">
        <v>41</v>
      </c>
      <c r="D15" s="9" t="str">
        <f>'1'!D15</f>
        <v>IIND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85</v>
      </c>
      <c r="N15" s="15">
        <v>1</v>
      </c>
    </row>
    <row r="16" spans="1:14" s="11" customFormat="1" ht="25.5" x14ac:dyDescent="0.2">
      <c r="A16" s="9" t="s">
        <v>40</v>
      </c>
      <c r="B16" s="9">
        <v>4</v>
      </c>
      <c r="C16" s="9" t="s">
        <v>42</v>
      </c>
      <c r="D16" s="9" t="s">
        <v>45</v>
      </c>
      <c r="E16" s="9">
        <v>4</v>
      </c>
      <c r="F16" s="9">
        <v>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95</v>
      </c>
      <c r="N16" s="15">
        <v>1</v>
      </c>
    </row>
    <row r="17" spans="1:14" s="11" customFormat="1" ht="25.5" x14ac:dyDescent="0.2">
      <c r="A17" s="9" t="s">
        <v>40</v>
      </c>
      <c r="B17" s="9">
        <v>5</v>
      </c>
      <c r="C17" s="9" t="s">
        <v>42</v>
      </c>
      <c r="D17" s="9" t="s">
        <v>45</v>
      </c>
      <c r="E17" s="9">
        <v>4</v>
      </c>
      <c r="F17" s="9">
        <v>4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1</v>
      </c>
    </row>
    <row r="18" spans="1:14" s="11" customFormat="1" ht="25.5" x14ac:dyDescent="0.2">
      <c r="A18" s="9" t="s">
        <v>36</v>
      </c>
      <c r="B18" s="9">
        <v>4</v>
      </c>
      <c r="C18" s="9" t="s">
        <v>43</v>
      </c>
      <c r="D18" s="9" t="s">
        <v>35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f t="shared" si="1"/>
        <v>5</v>
      </c>
      <c r="J18" s="10">
        <f t="shared" si="2"/>
        <v>0.26315789473684209</v>
      </c>
      <c r="K18" s="9"/>
      <c r="L18" s="10">
        <f t="shared" si="3"/>
        <v>0</v>
      </c>
      <c r="M18" s="9">
        <v>60</v>
      </c>
      <c r="N18" s="15">
        <v>0.74</v>
      </c>
    </row>
    <row r="19" spans="1:14" s="11" customFormat="1" ht="25.5" x14ac:dyDescent="0.2">
      <c r="A19" s="9" t="s">
        <v>36</v>
      </c>
      <c r="B19" s="9">
        <v>5</v>
      </c>
      <c r="C19" s="9" t="s">
        <v>43</v>
      </c>
      <c r="D19" s="9" t="s">
        <v>35</v>
      </c>
      <c r="E19" s="9">
        <v>19</v>
      </c>
      <c r="F19" s="9">
        <v>14</v>
      </c>
      <c r="G19" s="9"/>
      <c r="H19" s="10">
        <f t="shared" si="0"/>
        <v>0.73684210526315785</v>
      </c>
      <c r="I19" s="9">
        <f t="shared" si="1"/>
        <v>5</v>
      </c>
      <c r="J19" s="10">
        <f t="shared" si="2"/>
        <v>0.26315789473684209</v>
      </c>
      <c r="K19" s="9"/>
      <c r="L19" s="10">
        <f t="shared" si="3"/>
        <v>0</v>
      </c>
      <c r="M19" s="9">
        <v>61</v>
      </c>
      <c r="N19" s="15">
        <v>0.74</v>
      </c>
    </row>
    <row r="20" spans="1:14" s="11" customFormat="1" ht="25.5" x14ac:dyDescent="0.2">
      <c r="A20" s="9" t="s">
        <v>36</v>
      </c>
      <c r="B20" s="9">
        <v>4</v>
      </c>
      <c r="C20" s="9" t="s">
        <v>44</v>
      </c>
      <c r="D20" s="9" t="s">
        <v>35</v>
      </c>
      <c r="E20" s="9">
        <v>17</v>
      </c>
      <c r="F20" s="9">
        <v>9</v>
      </c>
      <c r="G20" s="9"/>
      <c r="H20" s="10">
        <f t="shared" si="0"/>
        <v>0.52941176470588236</v>
      </c>
      <c r="I20" s="9">
        <f t="shared" si="1"/>
        <v>8</v>
      </c>
      <c r="J20" s="10">
        <f t="shared" si="2"/>
        <v>0.47058823529411764</v>
      </c>
      <c r="K20" s="9"/>
      <c r="L20" s="10">
        <f t="shared" si="3"/>
        <v>0</v>
      </c>
      <c r="M20" s="9">
        <v>42</v>
      </c>
      <c r="N20" s="15">
        <v>0.53</v>
      </c>
    </row>
    <row r="21" spans="1:14" s="11" customFormat="1" ht="25.5" x14ac:dyDescent="0.2">
      <c r="A21" s="9" t="s">
        <v>36</v>
      </c>
      <c r="B21" s="9">
        <v>5</v>
      </c>
      <c r="C21" s="9" t="s">
        <v>44</v>
      </c>
      <c r="D21" s="9" t="s">
        <v>35</v>
      </c>
      <c r="E21" s="9">
        <v>17</v>
      </c>
      <c r="F21" s="9">
        <v>9</v>
      </c>
      <c r="G21" s="9"/>
      <c r="H21" s="10">
        <f t="shared" si="0"/>
        <v>0.52941176470588236</v>
      </c>
      <c r="I21" s="9">
        <f t="shared" si="1"/>
        <v>8</v>
      </c>
      <c r="J21" s="10">
        <f t="shared" si="2"/>
        <v>0.47058823529411764</v>
      </c>
      <c r="K21" s="9"/>
      <c r="L21" s="10">
        <f t="shared" si="3"/>
        <v>0</v>
      </c>
      <c r="M21" s="9">
        <v>42</v>
      </c>
      <c r="N21" s="15">
        <v>0.53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102</v>
      </c>
      <c r="G28" s="17">
        <f>SUM(G14:G27)</f>
        <v>0</v>
      </c>
      <c r="H28" s="18">
        <f>SUM(F28:G28)/E28</f>
        <v>0.796875</v>
      </c>
      <c r="I28" s="17">
        <f t="shared" si="1"/>
        <v>26</v>
      </c>
      <c r="J28" s="18">
        <f t="shared" si="2"/>
        <v>0.203125</v>
      </c>
      <c r="K28" s="17">
        <f>SUM(K14:K27)</f>
        <v>0</v>
      </c>
      <c r="L28" s="18">
        <f t="shared" si="3"/>
        <v>0</v>
      </c>
      <c r="M28" s="17">
        <f>AVERAGE(M14:M27)</f>
        <v>70.625</v>
      </c>
      <c r="N28" s="19">
        <f>AVERAGE(N14:N27)</f>
        <v>0.81750000000000012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 JULIO 2023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86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91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5</v>
      </c>
      <c r="G16" s="9">
        <v>9</v>
      </c>
      <c r="H16" s="10">
        <f t="shared" si="0"/>
        <v>0.26315789473684209</v>
      </c>
      <c r="I16" s="9">
        <f t="shared" si="1"/>
        <v>5</v>
      </c>
      <c r="J16" s="10">
        <f t="shared" si="2"/>
        <v>0.26315789473684209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3</v>
      </c>
      <c r="G17" s="9">
        <v>6</v>
      </c>
      <c r="H17" s="10">
        <f t="shared" si="0"/>
        <v>0.17647058823529413</v>
      </c>
      <c r="I17" s="9">
        <f t="shared" si="1"/>
        <v>8</v>
      </c>
      <c r="J17" s="10">
        <f t="shared" si="2"/>
        <v>0.47058823529411764</v>
      </c>
      <c r="K17" s="9">
        <v>0</v>
      </c>
      <c r="L17" s="10">
        <f t="shared" si="3"/>
        <v>0</v>
      </c>
      <c r="M17" s="9">
        <v>49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36</v>
      </c>
      <c r="G28" s="17">
        <f>SUM(G14:G27)</f>
        <v>15</v>
      </c>
      <c r="H28" s="18">
        <f>SUM(F28:G28)/E28</f>
        <v>0.796875</v>
      </c>
      <c r="I28" s="17">
        <f t="shared" si="1"/>
        <v>13</v>
      </c>
      <c r="J28" s="18">
        <f t="shared" si="2"/>
        <v>0.203125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0.81750000000000012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ITSSAT</cp:lastModifiedBy>
  <cp:revision/>
  <dcterms:created xsi:type="dcterms:W3CDTF">2021-11-22T14:45:25Z</dcterms:created>
  <dcterms:modified xsi:type="dcterms:W3CDTF">2023-07-04T22:08:48Z</dcterms:modified>
  <cp:category/>
  <cp:contentStatus/>
</cp:coreProperties>
</file>