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0" l="1"/>
  <c r="I18" i="10"/>
  <c r="L17" i="10"/>
  <c r="I17" i="10"/>
  <c r="L16" i="10"/>
  <c r="I16" i="10"/>
  <c r="L15" i="10"/>
  <c r="L14" i="10"/>
  <c r="B37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7" i="22"/>
  <c r="N28" i="10"/>
  <c r="M28" i="10"/>
  <c r="K28" i="10"/>
  <c r="G28" i="10"/>
  <c r="F28" i="10"/>
  <c r="E28" i="10"/>
  <c r="I17" i="22" l="1"/>
  <c r="H15" i="22"/>
  <c r="I16" i="22"/>
  <c r="J1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2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<sst xmlns="http://schemas.openxmlformats.org/spreadsheetml/2006/main" count="188" uniqueCount="47">
  <si>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</si>
  <si>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</si>
  <si>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</si>
  <si>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</si>
  <si>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</si>
  <si>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</si>
  <si>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</si>
  <si>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</si>
  <si>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</si>
  <si>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</si>
  <si>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</si>
  <si>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</si>
  <si>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</si>
  <si>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</si>
  <si>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</si>
  <si>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</si>
  <si>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</si>
  <si>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</si>
  <si>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</si>
  <si>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</si>
  <si>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</si>
  <si>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</si>
  <si>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</si>
  <si>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</si>
  <si>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</si>
  <si>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</si>
  <si>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</si>
  <si>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</si>
  <si>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</si>
  <si>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</si>
  <si>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</si>
  <si>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</si>
  <si>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</si>
  <si>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M.T.I. MARIA DE LOS ANGELES PELAYO VAQUERO</t>
  </si>
  <si>
    <t>MTRA. GUADALUPE ZETINA RUZ</t>
  </si>
  <si>
    <t>ALGORITMOS Y LENGUAJES DE PROGRAMACION</t>
  </si>
  <si>
    <t>S/E</t>
  </si>
  <si>
    <t>401A</t>
  </si>
  <si>
    <t>IIND</t>
  </si>
  <si>
    <t>402a</t>
  </si>
  <si>
    <t>ADMINISTRACION PARA INFORMATICA</t>
  </si>
  <si>
    <t>210A</t>
  </si>
  <si>
    <t>TALLER DE EMPRENDEDORES</t>
  </si>
  <si>
    <t>810A</t>
  </si>
  <si>
    <t>SISTEMAS OPERATIVOS I</t>
  </si>
  <si>
    <t>410A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</si>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</sst>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Alignment="1">
      <alignment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337343</xdr:colOff>
      <xdr:row>33</xdr:row>
      <xdr:rowOff>89297</xdr:rowOff>
    </xdr:from>
    <xdr:to>
      <xdr:col>3</xdr:col>
      <xdr:colOff>303259</xdr:colOff>
      <xdr:row>33</xdr:row>
      <xdr:rowOff>686961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609" y="8245078"/>
          <a:ext cx="481853" cy="597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3" zoomScale="96" zoomScaleNormal="9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36" t="s">
        <v>46</v>
      </c>
      <c r="M8" s="36"/>
      <c r="N8" s="36"/>
    </row>
    <row r="10" spans="1:14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35</v>
      </c>
      <c r="B14" s="9" t="s">
        <v>36</v>
      </c>
      <c r="C14" s="9" t="s">
        <v>37</v>
      </c>
      <c r="D14" s="9" t="s">
        <v>38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f t="shared" ref="L14:L18" si="0">K14/E14</f>
        <v>0</v>
      </c>
      <c r="M14" s="9"/>
      <c r="N14" s="15"/>
    </row>
    <row r="15" spans="1:14" s="21" customFormat="1" ht="25.5" x14ac:dyDescent="0.2">
      <c r="A15" s="8" t="s">
        <v>35</v>
      </c>
      <c r="B15" s="9" t="s">
        <v>36</v>
      </c>
      <c r="C15" s="9" t="s">
        <v>39</v>
      </c>
      <c r="D15" s="9" t="s">
        <v>38</v>
      </c>
      <c r="E15" s="9">
        <v>15</v>
      </c>
      <c r="F15" s="9"/>
      <c r="G15" s="9"/>
      <c r="H15" s="10"/>
      <c r="I15" s="9">
        <v>15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41</v>
      </c>
      <c r="D16" s="9" t="s">
        <v>32</v>
      </c>
      <c r="E16" s="9">
        <v>24</v>
      </c>
      <c r="F16" s="9">
        <v>24</v>
      </c>
      <c r="G16" s="9"/>
      <c r="H16" s="10"/>
      <c r="I16" s="9">
        <f t="shared" ref="I16:I18" si="1">(E16-SUM(F16:G16))-K16</f>
        <v>0</v>
      </c>
      <c r="J16" s="10"/>
      <c r="K16" s="9">
        <v>0</v>
      </c>
      <c r="L16" s="10">
        <f t="shared" si="0"/>
        <v>0</v>
      </c>
      <c r="M16" s="9">
        <v>89</v>
      </c>
      <c r="N16" s="15">
        <v>0.67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32</v>
      </c>
      <c r="E17" s="9">
        <v>17</v>
      </c>
      <c r="F17" s="9">
        <v>17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89</v>
      </c>
      <c r="N17" s="15">
        <v>0.56000000000000005</v>
      </c>
    </row>
    <row r="18" spans="1:14" s="11" customFormat="1" x14ac:dyDescent="0.2">
      <c r="A18" s="8" t="s">
        <v>44</v>
      </c>
      <c r="B18" s="9" t="s">
        <v>21</v>
      </c>
      <c r="C18" s="9" t="s">
        <v>45</v>
      </c>
      <c r="D18" s="9" t="s">
        <v>32</v>
      </c>
      <c r="E18" s="9">
        <v>30</v>
      </c>
      <c r="F18" s="9">
        <v>30</v>
      </c>
      <c r="G18" s="9"/>
      <c r="H18" s="22"/>
      <c r="I18" s="23">
        <f t="shared" si="1"/>
        <v>0</v>
      </c>
      <c r="J18" s="22"/>
      <c r="K18" s="23">
        <v>0</v>
      </c>
      <c r="L18" s="22">
        <f t="shared" si="0"/>
        <v>0</v>
      </c>
      <c r="M18" s="9">
        <v>89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71</v>
      </c>
      <c r="G28" s="17">
        <f>SUM(G14:G27)</f>
        <v>0</v>
      </c>
      <c r="H28" s="18">
        <f>SUM(F28:G28)/E28</f>
        <v>0.66981132075471694</v>
      </c>
      <c r="I28" s="17">
        <f t="shared" ref="I28" si="2">(E28-SUM(F28:G28))-K28</f>
        <v>35</v>
      </c>
      <c r="J28" s="18">
        <f t="shared" ref="J28" si="3">I28/E28</f>
        <v>0.330188679245283</v>
      </c>
      <c r="K28" s="17">
        <f>SUM(K14:K27)</f>
        <v>0</v>
      </c>
      <c r="L28" s="18">
        <f t="shared" ref="L28" si="4">K28/E28</f>
        <v>0</v>
      </c>
      <c r="M28" s="17">
        <f>AVERAGE(M14:M27)</f>
        <v>89</v>
      </c>
      <c r="N28" s="19">
        <f>AVERAGE(N14:N27)</f>
        <v>0.57666666666666666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Q12" sqref="Q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ALGORITMOS Y LENGUAJES DE PROGRAMACION</v>
      </c>
      <c r="B14" s="9" t="s">
        <v>21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15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90</v>
      </c>
      <c r="N14" s="15">
        <v>0.9</v>
      </c>
    </row>
    <row r="15" spans="1:14" s="11" customFormat="1" ht="25.5" x14ac:dyDescent="0.2">
      <c r="A15" s="9" t="str">
        <f>'1'!A15</f>
        <v>ALGORITMOS Y LENGUAJES DE PROGRAMACION</v>
      </c>
      <c r="B15" s="9" t="s">
        <v>21</v>
      </c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v>3</v>
      </c>
      <c r="J15" s="10">
        <f t="shared" si="1"/>
        <v>0.2</v>
      </c>
      <c r="K15" s="9">
        <v>0</v>
      </c>
      <c r="L15" s="10">
        <f t="shared" si="2"/>
        <v>0</v>
      </c>
      <c r="M15" s="9">
        <v>73</v>
      </c>
      <c r="N15" s="15">
        <v>0.8</v>
      </c>
    </row>
    <row r="16" spans="1:14" s="11" customFormat="1" x14ac:dyDescent="0.2">
      <c r="A16" s="9" t="str">
        <f>'1'!A16</f>
        <v>ADMINISTRACION PARA INFORMATICA</v>
      </c>
      <c r="B16" s="9" t="s">
        <v>36</v>
      </c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/>
      <c r="I16" s="9">
        <f t="shared" ref="I16:I28" si="3">(E16-SUM(F16:G16))-K16</f>
        <v>24</v>
      </c>
      <c r="J16" s="10"/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 t="s">
        <v>36</v>
      </c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/>
      <c r="I17" s="9">
        <f t="shared" si="3"/>
        <v>17</v>
      </c>
      <c r="J17" s="10"/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 t="s">
        <v>36</v>
      </c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/>
      <c r="I18" s="9">
        <f t="shared" si="3"/>
        <v>30</v>
      </c>
      <c r="J18" s="10"/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81.5</v>
      </c>
      <c r="N28" s="19">
        <f>AVERAGE(N14:N27)</f>
        <v>0.85000000000000009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 JULIO 2023</v>
      </c>
      <c r="M8" s="36"/>
      <c r="N8" s="36"/>
    </row>
    <row r="10" spans="1:14" x14ac:dyDescent="0.2">
      <c r="A10" s="4" t="s">
        <v>8</v>
      </c>
      <c r="B10" s="36" t="str">
        <f>'1'!B10</f>
        <v>M.T.I. MARIA DE LOS ANGELES PELAYO VAQUERO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ALGORITMOS Y LENGUAJES DE PROGRAMACION</v>
      </c>
      <c r="B14" s="9"/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ALGORITMOS Y LENGUAJES DE PROGRAMACION</v>
      </c>
      <c r="B15" s="9"/>
      <c r="C15" s="9" t="str">
        <f>'1'!C15</f>
        <v>402a</v>
      </c>
      <c r="D15" s="9" t="str">
        <f>'1'!D15</f>
        <v>IIND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ADMINISTRACION PARA INFORMATICA</v>
      </c>
      <c r="B16" s="9"/>
      <c r="C16" s="9" t="str">
        <f>'1'!C16</f>
        <v>210A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EMPRENDEDORES</v>
      </c>
      <c r="B17" s="9"/>
      <c r="C17" s="9" t="str">
        <f>'1'!C17</f>
        <v>810A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OPERATIVOS I</v>
      </c>
      <c r="B18" s="9"/>
      <c r="C18" s="9" t="str">
        <f>'1'!C18</f>
        <v>410A</v>
      </c>
      <c r="D18" s="9" t="str">
        <f>'1'!D18</f>
        <v>IINF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M.T.I. MARIA DE LOS ANGELES PELAYO VAQUERO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2023-05-04T21:53:29Z</dcterms:modified>
  <cp:category/>
  <cp:contentStatus/>
</cp:coreProperties>
</file>