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naFrancisca\Desktop\2323-FebJul\Docencia\"/>
    </mc:Choice>
  </mc:AlternateContent>
  <xr:revisionPtr revIDLastSave="0" documentId="13_ncr:1_{8048E43E-9769-4885-BE06-ED125C028D3F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C15" i="4"/>
  <c r="D15" i="4"/>
  <c r="E15" i="4"/>
  <c r="C16" i="4"/>
  <c r="D16" i="4"/>
  <c r="E16" i="4"/>
  <c r="C17" i="4"/>
  <c r="D17" i="4"/>
  <c r="E17" i="4"/>
  <c r="C18" i="4"/>
  <c r="D18" i="4"/>
  <c r="E18" i="4"/>
  <c r="A15" i="4"/>
  <c r="A16" i="4"/>
  <c r="A17" i="4"/>
  <c r="A18" i="4"/>
  <c r="E15" i="3"/>
  <c r="E16" i="3"/>
  <c r="E17" i="3"/>
  <c r="E18" i="3"/>
  <c r="C15" i="2"/>
  <c r="C16" i="2"/>
  <c r="C17" i="2"/>
  <c r="C18" i="2"/>
  <c r="D15" i="3"/>
  <c r="D16" i="3"/>
  <c r="D17" i="3"/>
  <c r="D18" i="3"/>
  <c r="C15" i="3"/>
  <c r="C16" i="3"/>
  <c r="C17" i="3"/>
  <c r="C18" i="3"/>
  <c r="A15" i="3"/>
  <c r="A16" i="3"/>
  <c r="A17" i="3"/>
  <c r="A18" i="3"/>
  <c r="E15" i="2"/>
  <c r="E16" i="2"/>
  <c r="E17" i="2"/>
  <c r="E18" i="2"/>
  <c r="A15" i="2"/>
  <c r="A16" i="2"/>
  <c r="A17" i="2"/>
  <c r="A18" i="2"/>
  <c r="L18" i="4" l="1"/>
  <c r="A14" i="4"/>
  <c r="L18" i="3"/>
  <c r="E14" i="3"/>
  <c r="D14" i="3"/>
  <c r="C14" i="3"/>
  <c r="A14" i="3"/>
  <c r="I15" i="2" l="1"/>
  <c r="D15" i="2"/>
  <c r="L18" i="2"/>
  <c r="D18" i="2"/>
  <c r="I17" i="2"/>
  <c r="D17" i="2"/>
  <c r="I18" i="4"/>
  <c r="L17" i="4"/>
  <c r="I17" i="4"/>
  <c r="L16" i="4"/>
  <c r="I16" i="4"/>
  <c r="L15" i="4"/>
  <c r="I15" i="4"/>
  <c r="I18" i="3"/>
  <c r="L17" i="3"/>
  <c r="I17" i="3"/>
  <c r="L16" i="3"/>
  <c r="I16" i="3"/>
  <c r="L15" i="3"/>
  <c r="I15" i="3"/>
  <c r="L14" i="3"/>
  <c r="I14" i="3"/>
  <c r="N28" i="4"/>
  <c r="M28" i="4"/>
  <c r="K28" i="4"/>
  <c r="G28" i="4"/>
  <c r="F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15" i="1"/>
  <c r="L16" i="1"/>
  <c r="L17" i="1"/>
  <c r="L14" i="1"/>
  <c r="I18" i="1"/>
  <c r="I16" i="1"/>
  <c r="I17" i="1"/>
  <c r="I14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E14" i="4"/>
  <c r="I14" i="4" s="1"/>
  <c r="D14" i="4"/>
  <c r="C14" i="4"/>
  <c r="B10" i="4"/>
  <c r="B37" i="4" s="1"/>
  <c r="L8" i="4"/>
  <c r="H8" i="4"/>
  <c r="E8" i="4"/>
  <c r="B10" i="3"/>
  <c r="B37" i="3" s="1"/>
  <c r="L8" i="3"/>
  <c r="H8" i="3"/>
  <c r="E8" i="3"/>
  <c r="I16" i="2"/>
  <c r="D16" i="2"/>
  <c r="E14" i="2"/>
  <c r="L14" i="2" s="1"/>
  <c r="D14" i="2"/>
  <c r="C14" i="2"/>
  <c r="A14" i="2"/>
  <c r="B10" i="2"/>
  <c r="B37" i="2" s="1"/>
  <c r="L8" i="2"/>
  <c r="H8" i="2"/>
  <c r="E8" i="2"/>
  <c r="B37" i="1"/>
  <c r="I15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28" i="4"/>
  <c r="L28" i="4" s="1"/>
  <c r="I28" i="4"/>
  <c r="L16" i="2"/>
  <c r="I14" i="2"/>
  <c r="L17" i="2"/>
  <c r="I18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<sst xmlns="http://schemas.openxmlformats.org/spreadsheetml/2006/main" count="198" uniqueCount="49">
  <si>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</si>
  <si>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</si>
  <si>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</si>
  <si>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</si>
  <si>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</si>
  <si>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</si>
  <si>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</si>
  <si>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</si>
  <si>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</si>
  <si>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</si>
  <si>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</si>
  <si>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</si>
  <si>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</si>
  <si>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</si>
  <si>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</si>
  <si>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</si>
  <si>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</si>
  <si>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</si>
  <si>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</si>
  <si>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</si>
  <si>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</si>
  <si>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</si>
  <si>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</si>
  <si>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</si>
  <si>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</si>
  <si>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</si>
  <si>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</si>
  <si>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</si>
  <si>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</si>
  <si>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</si>
  <si>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</si>
  <si>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</si>
  <si>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</si>
  <si>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</si>
  <si>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</si>
  <si>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</si>
  <si>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</si>
  <si>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</si>
  <si>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MÉTODOS NUMÉRICOS</t>
  </si>
  <si>
    <t>SISTEMAS PROGRAMABLES</t>
  </si>
  <si>
    <t>PROGRAMACIÓN LÓGICA Y FUNCIONAL</t>
  </si>
  <si>
    <t>TALLER DE INVESTIGACIÓN II</t>
  </si>
  <si>
    <t>DESARROLLO PROFESIONAL</t>
  </si>
  <si>
    <t>404A</t>
  </si>
  <si>
    <t>604A</t>
  </si>
  <si>
    <t>804A</t>
  </si>
  <si>
    <t>TIN</t>
  </si>
  <si>
    <t>ISC. LILY ALEJANDRA MEDRANO MENDOZA</t>
  </si>
  <si>
    <t>FEB 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</si>
</sst>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0" zoomScale="80" zoomScaleNormal="80" zoomScaleSheetLayoutView="5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35</v>
      </c>
      <c r="C8" s="30"/>
      <c r="D8" s="6" t="s">
        <v>6</v>
      </c>
      <c r="E8" s="7">
        <v>5</v>
      </c>
      <c r="F8" s="1"/>
      <c r="G8" s="4" t="s">
        <v>7</v>
      </c>
      <c r="H8" s="7">
        <v>5</v>
      </c>
      <c r="I8" s="42" t="s">
        <v>8</v>
      </c>
      <c r="J8" s="24"/>
      <c r="K8" s="24"/>
      <c r="L8" s="31" t="s">
        <v>48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38</v>
      </c>
      <c r="B14" s="11" t="s">
        <v>22</v>
      </c>
      <c r="C14" s="11" t="s">
        <v>43</v>
      </c>
      <c r="D14" s="11" t="s">
        <v>36</v>
      </c>
      <c r="E14" s="11"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7" si="0">K14/E14</f>
        <v>0</v>
      </c>
      <c r="M14" s="11">
        <v>88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39</v>
      </c>
      <c r="B15" s="11" t="s">
        <v>22</v>
      </c>
      <c r="C15" s="11" t="s">
        <v>44</v>
      </c>
      <c r="D15" s="11" t="s">
        <v>36</v>
      </c>
      <c r="E15" s="11">
        <v>25</v>
      </c>
      <c r="F15" s="11">
        <v>15</v>
      </c>
      <c r="G15" s="11"/>
      <c r="H15" s="12"/>
      <c r="I15" s="11">
        <f>(E15-SUM(F15:G15))-K15</f>
        <v>10</v>
      </c>
      <c r="J15" s="12"/>
      <c r="K15" s="11">
        <v>0</v>
      </c>
      <c r="L15" s="12">
        <f t="shared" si="0"/>
        <v>0</v>
      </c>
      <c r="M15" s="11">
        <v>58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40</v>
      </c>
      <c r="B16" s="11" t="s">
        <v>34</v>
      </c>
      <c r="C16" s="11" t="s">
        <v>44</v>
      </c>
      <c r="D16" s="11" t="s">
        <v>36</v>
      </c>
      <c r="E16" s="11"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41</v>
      </c>
      <c r="B17" s="11" t="s">
        <v>34</v>
      </c>
      <c r="C17" s="11" t="s">
        <v>45</v>
      </c>
      <c r="D17" s="11" t="s">
        <v>36</v>
      </c>
      <c r="E17" s="11"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42</v>
      </c>
      <c r="B18" s="11" t="s">
        <v>34</v>
      </c>
      <c r="C18" s="11" t="s">
        <v>46</v>
      </c>
      <c r="D18" s="11" t="s">
        <v>36</v>
      </c>
      <c r="E18" s="11">
        <v>6</v>
      </c>
      <c r="F18" s="11"/>
      <c r="G18" s="11"/>
      <c r="H18" s="12"/>
      <c r="I18" s="11">
        <f t="shared" si="1"/>
        <v>6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32</v>
      </c>
      <c r="G28" s="17">
        <f>SUM(G14:G27)</f>
        <v>0</v>
      </c>
      <c r="H28" s="18"/>
      <c r="I28" s="17">
        <f>SUM(I14:I27)</f>
        <v>67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</v>
      </c>
      <c r="N28" s="19">
        <f>AVERAGE(N14:N27)</f>
        <v>0.65999999999999992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3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2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8" si="0">K14/E14</f>
        <v>0</v>
      </c>
      <c r="M14" s="11">
        <v>86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'1'!D14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ref="L15" si="1">K15/E15</f>
        <v>0</v>
      </c>
      <c r="M15" s="11">
        <v>79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'1'!D15</f>
        <v>ISIC</v>
      </c>
      <c r="E16" s="11">
        <f>'1'!E16</f>
        <v>28</v>
      </c>
      <c r="F16" s="11"/>
      <c r="G16" s="11"/>
      <c r="H16" s="12"/>
      <c r="I16" s="11">
        <f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'1'!D16</f>
        <v>ISIC</v>
      </c>
      <c r="E17" s="11">
        <f>'1'!E17</f>
        <v>22</v>
      </c>
      <c r="F17" s="11"/>
      <c r="G17" s="11"/>
      <c r="H17" s="12"/>
      <c r="I17" s="11">
        <f t="shared" ref="I17:I18" si="2">(E17-SUM(F17:G17))-K17</f>
        <v>22</v>
      </c>
      <c r="J17" s="12"/>
      <c r="K17" s="11">
        <v>0</v>
      </c>
      <c r="L17" s="12">
        <f t="shared" si="0"/>
        <v>0</v>
      </c>
      <c r="M17" s="11">
        <v>75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'1'!D17</f>
        <v>ISIC</v>
      </c>
      <c r="E18" s="11">
        <f>'1'!E18</f>
        <v>6</v>
      </c>
      <c r="F18" s="11"/>
      <c r="G18" s="11"/>
      <c r="H18" s="12"/>
      <c r="I18" s="11">
        <f t="shared" si="2"/>
        <v>6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80</v>
      </c>
      <c r="N28" s="19">
        <f>AVERAGE(N14:N27)</f>
        <v>0.82333333333333325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8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>
        <f t="shared" si="1"/>
        <v>6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7" zoomScale="80" zoomScaleNormal="8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4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>
        <f t="shared" si="1"/>
        <v>6</v>
      </c>
      <c r="J18" s="12"/>
      <c r="K18" s="11">
        <v>0</v>
      </c>
      <c r="L18" s="12">
        <f t="shared" ref="L18" si="2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25" zoomScale="80" zoomScaleNormal="8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37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>
        <f>(F14+G14)/E14</f>
        <v>0</v>
      </c>
      <c r="I14" s="11">
        <f t="shared" ref="I14:I17" si="0">(E14-SUM(F14:G14))-K14</f>
        <v>18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37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37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37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>
        <f t="shared" si="3"/>
        <v>0</v>
      </c>
      <c r="I17" s="11">
        <f t="shared" si="0"/>
        <v>22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99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99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2023-03-24T22:09:21Z</dcterms:modified>
</cp:coreProperties>
</file>