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acatronica 2023\REPORTES FEBJUL23\Reporte 4\"/>
    </mc:Choice>
  </mc:AlternateContent>
  <xr:revisionPtr revIDLastSave="0" documentId="13_ncr:1_{2FC7485E-CC39-4D97-B232-2B72D0929392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MANUFACTURA AVANZADA" sheetId="1" r:id="rId1"/>
    <sheet name="ROBOTICA A" sheetId="3" r:id="rId2"/>
    <sheet name="ROBOTICA B" sheetId="4" r:id="rId3"/>
    <sheet name="CONTROL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5" l="1"/>
  <c r="O56" i="5"/>
  <c r="N56" i="5"/>
  <c r="M56" i="5"/>
  <c r="L56" i="5"/>
  <c r="K56" i="5"/>
  <c r="J56" i="5"/>
  <c r="P55" i="5"/>
  <c r="P58" i="5" s="1"/>
  <c r="O55" i="5"/>
  <c r="O58" i="5" s="1"/>
  <c r="N55" i="5"/>
  <c r="M55" i="5"/>
  <c r="M58" i="5" s="1"/>
  <c r="L55" i="5"/>
  <c r="K55" i="5"/>
  <c r="J55" i="5"/>
  <c r="P54" i="5"/>
  <c r="P57" i="5" s="1"/>
  <c r="O54" i="5"/>
  <c r="N54" i="5"/>
  <c r="M54" i="5"/>
  <c r="M57" i="5" s="1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K58" i="4" s="1"/>
  <c r="J55" i="4"/>
  <c r="P54" i="4"/>
  <c r="O54" i="4"/>
  <c r="N54" i="4"/>
  <c r="N57" i="4" s="1"/>
  <c r="M54" i="4"/>
  <c r="L54" i="4"/>
  <c r="K54" i="4"/>
  <c r="K57" i="4" s="1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O58" i="3" s="1"/>
  <c r="N55" i="3"/>
  <c r="N58" i="3" s="1"/>
  <c r="M55" i="3"/>
  <c r="L55" i="3"/>
  <c r="L58" i="3" s="1"/>
  <c r="K55" i="3"/>
  <c r="J55" i="3"/>
  <c r="P54" i="3"/>
  <c r="O54" i="3"/>
  <c r="N54" i="3"/>
  <c r="M54" i="3"/>
  <c r="L54" i="3"/>
  <c r="L57" i="3" s="1"/>
  <c r="K54" i="3"/>
  <c r="K57" i="3" s="1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L58" i="5" l="1"/>
  <c r="N58" i="4"/>
  <c r="K58" i="3"/>
  <c r="P58" i="4"/>
  <c r="K57" i="5"/>
  <c r="N57" i="5"/>
  <c r="O57" i="5"/>
  <c r="K58" i="5"/>
  <c r="N58" i="5"/>
  <c r="O57" i="4"/>
  <c r="P57" i="4"/>
  <c r="M57" i="3"/>
  <c r="P57" i="3"/>
  <c r="M58" i="3"/>
  <c r="P58" i="3"/>
  <c r="J57" i="4"/>
  <c r="J57" i="5"/>
  <c r="J57" i="3"/>
  <c r="J58" i="3"/>
  <c r="O58" i="4"/>
  <c r="Q56" i="4"/>
  <c r="L57" i="4"/>
  <c r="J58" i="5"/>
  <c r="M57" i="4"/>
  <c r="Q56" i="3"/>
  <c r="Q56" i="5"/>
  <c r="L57" i="5"/>
  <c r="N57" i="3"/>
  <c r="L58" i="4"/>
  <c r="O57" i="3"/>
  <c r="M58" i="4"/>
  <c r="Q54" i="5"/>
  <c r="Q55" i="5"/>
  <c r="J58" i="4"/>
  <c r="Q54" i="4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3" l="1"/>
  <c r="Q57" i="3"/>
  <c r="Q58" i="5"/>
  <c r="Q57" i="5"/>
  <c r="Q58" i="4"/>
  <c r="Q57" i="4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<sst xmlns="http://schemas.openxmlformats.org/spreadsheetml/2006/main" count="344" uniqueCount="161">
  <si>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</si>
  <si>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</si>
  <si>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</si>
  <si>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</si>
  <si>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</si>
  <si>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</si>
  <si>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</si>
  <si>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</si>
  <si>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</si>
  <si>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</si>
  <si>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</si>
  <si>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</si>
  <si>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</si>
  <si>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</si>
  <si>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</si>
  <si>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</si>
  <si>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</si>
  <si>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</si>
  <si>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</si>
  <si>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</si>
  <si>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</si>
  <si>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</si>
  <si>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</si>
  <si>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</si>
  <si>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MANUFACTURA AVANZADA</t>
  </si>
  <si>
    <t>FEB-JUL 2023</t>
  </si>
  <si>
    <t>DR. GUILLERMO REYES MORALES</t>
  </si>
  <si>
    <t>611-A</t>
  </si>
  <si>
    <t>191U0427</t>
  </si>
  <si>
    <t>CANCINO BARCELO LUIS ALEJANDRO</t>
  </si>
  <si>
    <t>201U0392</t>
  </si>
  <si>
    <t>CANELA MORALES LUIS FERNANDO</t>
  </si>
  <si>
    <t>201U0252</t>
  </si>
  <si>
    <t>CAYETANO CHIGUIL LIZBETH</t>
  </si>
  <si>
    <t>201U0254</t>
  </si>
  <si>
    <t>CHAPOL GALLARDO KAZANDRA DE JESUS</t>
  </si>
  <si>
    <t>201U0512</t>
  </si>
  <si>
    <t>COMI ATAXCA ALEXIS</t>
  </si>
  <si>
    <t>201U0255</t>
  </si>
  <si>
    <t>CRUZ MORENO JESUS ANTONIO</t>
  </si>
  <si>
    <t>201UO257</t>
  </si>
  <si>
    <t>FIGUEROA QUINO HECTOR LUIS</t>
  </si>
  <si>
    <t>201U0258</t>
  </si>
  <si>
    <t>GONZALEZ MEXICANO SUGEY</t>
  </si>
  <si>
    <t>201U0259</t>
  </si>
  <si>
    <t>GONZALEZ XALA YAIR ARGEL</t>
  </si>
  <si>
    <t>201U0260</t>
  </si>
  <si>
    <t>HERNANDEZ BARRIO NAOMI</t>
  </si>
  <si>
    <t>201U0263</t>
  </si>
  <si>
    <t>HERRERA GUATEMALA RAMON</t>
  </si>
  <si>
    <t>201U0264</t>
  </si>
  <si>
    <t>JIMENEZ MARTINEZ ERIC</t>
  </si>
  <si>
    <t>201U0402</t>
  </si>
  <si>
    <t>LEO ROMAN ARACELY DEL CARMEN</t>
  </si>
  <si>
    <t>201U0266</t>
  </si>
  <si>
    <t xml:space="preserve">LOPEZ ARTIGAS CRISTIAN DANIEL  </t>
  </si>
  <si>
    <t>201U0267</t>
  </si>
  <si>
    <t>LOPEZ POLITO JAAZIEL</t>
  </si>
  <si>
    <t>201U0270</t>
  </si>
  <si>
    <t>LUCHO BAXIN ANGEL DE JESUS</t>
  </si>
  <si>
    <t>MARTINEZ MORGADO ANA VICTORIA</t>
  </si>
  <si>
    <t>201U0272</t>
  </si>
  <si>
    <t>MIROS VIDAL MONSERRAT</t>
  </si>
  <si>
    <t>191U0459</t>
  </si>
  <si>
    <t>ORTEGA ALANIS ELIAS</t>
  </si>
  <si>
    <t>201U0274</t>
  </si>
  <si>
    <t>ORTIZ HERRERA MANUEL AARON</t>
  </si>
  <si>
    <t>201U0276</t>
  </si>
  <si>
    <t>QUINO RODRIGUEZ JOSE RAUL</t>
  </si>
  <si>
    <t>201U0002</t>
  </si>
  <si>
    <t>RAMIREZ CALIXTO LEYDY LILIANA</t>
  </si>
  <si>
    <t>201U0277</t>
  </si>
  <si>
    <t>RAMIREZ QUINO ANA LUCIA</t>
  </si>
  <si>
    <t>201U0278</t>
  </si>
  <si>
    <t>RAMOS FISCAL ELIAS AGUSTIN</t>
  </si>
  <si>
    <t>191U0468</t>
  </si>
  <si>
    <t>RIOS CASTILLO JONATHAN DE JESUS</t>
  </si>
  <si>
    <t>201U0279</t>
  </si>
  <si>
    <t>SALAZAR RAMIREZ ALI LEONEL</t>
  </si>
  <si>
    <t>201U0280</t>
  </si>
  <si>
    <t>SANDOVAL AMBROS IRVING</t>
  </si>
  <si>
    <t>201U0282</t>
  </si>
  <si>
    <t>TAXILAGA MORTEO JOSE DE JESUS</t>
  </si>
  <si>
    <t>ROBOTICA</t>
  </si>
  <si>
    <t>811-A</t>
  </si>
  <si>
    <t>191U0419</t>
  </si>
  <si>
    <t>ACOSTA GUILLEN ANGEL DANIEL</t>
  </si>
  <si>
    <t>191U0423</t>
  </si>
  <si>
    <t>ANDRADE PELAYO JESUS ZAID</t>
  </si>
  <si>
    <t>191U0430</t>
  </si>
  <si>
    <t>CHIGO REYES EDGAR</t>
  </si>
  <si>
    <t>191U0432</t>
  </si>
  <si>
    <t>CONTRERAS VELAZCO SALOMON</t>
  </si>
  <si>
    <t>191U0437</t>
  </si>
  <si>
    <t>DORANTES PEREZ MARCO ANTONIO</t>
  </si>
  <si>
    <t>191U0442</t>
  </si>
  <si>
    <t>ESPINOSA CRUZ SHADY GUADALUPE</t>
  </si>
  <si>
    <t>191U0448</t>
  </si>
  <si>
    <t>HERNANDEZ GONZALEZ ANDRE JAFETH</t>
  </si>
  <si>
    <t>191U0450</t>
  </si>
  <si>
    <t>HERRERA ZAMUDIO ANGEL DE JESUS</t>
  </si>
  <si>
    <t>181U0455</t>
  </si>
  <si>
    <t>LINO VARGAS ALFONSO</t>
  </si>
  <si>
    <t>191U0453</t>
  </si>
  <si>
    <t>MARTINEZ HERNANDEZ JUAN ALBERTO</t>
  </si>
  <si>
    <t>191U0456</t>
  </si>
  <si>
    <t>MENDOZA ACULTECO BRANDON JAVIER</t>
  </si>
  <si>
    <t>191U0458</t>
  </si>
  <si>
    <t>NEGERETE REYES ELISEO ESLI</t>
  </si>
  <si>
    <t>191U0460</t>
  </si>
  <si>
    <t>PALAGOT VEGA AZUCENA</t>
  </si>
  <si>
    <t>191U0461</t>
  </si>
  <si>
    <t>PELAYO XOLO LUIS MIGUEL</t>
  </si>
  <si>
    <t>191U0464</t>
  </si>
  <si>
    <t>POLANCO POLITO ESTEBAN BERNABE</t>
  </si>
  <si>
    <t>191U0470</t>
  </si>
  <si>
    <t>ROQUE CONDE JONATHAN</t>
  </si>
  <si>
    <t>191U0471</t>
  </si>
  <si>
    <t>SALAZAR RAMIREZ JOSE FRANCISCO</t>
  </si>
  <si>
    <t>191U0473</t>
  </si>
  <si>
    <t>SANTOS SINTA FELIPE DE JESUS</t>
  </si>
  <si>
    <t>191U0476</t>
  </si>
  <si>
    <t>TON ROMERO DAVID ALBERTO</t>
  </si>
  <si>
    <t>191U0478</t>
  </si>
  <si>
    <t>TOTO TEGOMA LUIS ANGEL</t>
  </si>
  <si>
    <t>181U0478</t>
  </si>
  <si>
    <t>USCANGA CADENA CARLOS AUGUSTO</t>
  </si>
  <si>
    <t>191U0482</t>
  </si>
  <si>
    <t>XOLO CORTES ANNA ELIZABETH</t>
  </si>
  <si>
    <t>191U0484</t>
  </si>
  <si>
    <t>ZACARIAS SINTA ISMAEL</t>
  </si>
  <si>
    <t>FEB.JUL 2023</t>
  </si>
  <si>
    <t>811B</t>
  </si>
  <si>
    <t>191U0425</t>
  </si>
  <si>
    <t>BAXIN REVILLA SAUL</t>
  </si>
  <si>
    <t>191U0641</t>
  </si>
  <si>
    <t>DURAN MARTINEZ JOSE MARIA</t>
  </si>
  <si>
    <t>191U0440</t>
  </si>
  <si>
    <t>ESCRIBANO CHONTAL JAIR</t>
  </si>
  <si>
    <t>191U0441</t>
  </si>
  <si>
    <t>ESPEJO HERNANDEZ CHRISTIAN GAEL</t>
  </si>
  <si>
    <t>191U0454</t>
  </si>
  <si>
    <t>MARTINEZ OSTO MARA ABIGAIL</t>
  </si>
  <si>
    <t>191U0455</t>
  </si>
  <si>
    <t>MENDEZ TOTO YAEL</t>
  </si>
  <si>
    <t>191U0457</t>
  </si>
  <si>
    <t>MERINO DOMINGUEZ SERGIO ALBERTO</t>
  </si>
  <si>
    <t>191U0469</t>
  </si>
  <si>
    <t>RODRIGUEZ SOTO RICARDO ISAIAS</t>
  </si>
  <si>
    <t>191U0477</t>
  </si>
  <si>
    <t>TOTO IXTEPAN EDUARDO</t>
  </si>
  <si>
    <t>191U0480</t>
  </si>
  <si>
    <t>XIGUIL GOLPE LEOBARDO</t>
  </si>
  <si>
    <t>191U0481</t>
  </si>
  <si>
    <t>XOLO CAGAL JUAN DE DIOS</t>
  </si>
  <si>
    <t>191U0483</t>
  </si>
  <si>
    <t>XOLO VILLEGAS JULIO CESAR</t>
  </si>
  <si>
    <t>.</t>
  </si>
  <si>
    <t>..</t>
  </si>
  <si>
    <t>P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</si>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</sst>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3">
      <c r="C4" t="s">
        <v>0</v>
      </c>
      <c r="D4" s="27" t="s">
        <v>24</v>
      </c>
      <c r="E4" s="27"/>
      <c r="F4" s="27"/>
      <c r="G4" s="27"/>
      <c r="I4" t="s">
        <v>1</v>
      </c>
      <c r="J4" s="28" t="s">
        <v>27</v>
      </c>
      <c r="K4" s="28"/>
      <c r="M4" t="s">
        <v>2</v>
      </c>
      <c r="N4" s="29">
        <v>45098</v>
      </c>
      <c r="O4" s="29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25</v>
      </c>
      <c r="E6" s="28"/>
      <c r="F6" s="28"/>
      <c r="G6" s="28"/>
      <c r="I6" s="20" t="s">
        <v>22</v>
      </c>
      <c r="J6" s="20"/>
      <c r="K6" s="21" t="s">
        <v>26</v>
      </c>
      <c r="L6" s="21"/>
      <c r="M6" s="21"/>
      <c r="N6" s="21"/>
      <c r="O6" s="21"/>
      <c r="P6" s="21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28</v>
      </c>
      <c r="D9" s="31" t="s">
        <v>29</v>
      </c>
      <c r="E9" s="31"/>
      <c r="F9" s="31"/>
      <c r="G9" s="31"/>
      <c r="H9" s="31"/>
      <c r="I9" s="31"/>
      <c r="J9" s="16">
        <v>80</v>
      </c>
      <c r="K9" s="4">
        <v>75</v>
      </c>
      <c r="L9" s="4">
        <v>85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34.285714285714285</v>
      </c>
    </row>
    <row r="10" spans="2:18" x14ac:dyDescent="0.3">
      <c r="B10" s="6">
        <f>B9+1</f>
        <v>2</v>
      </c>
      <c r="C10" s="6" t="s">
        <v>30</v>
      </c>
      <c r="D10" s="31" t="s">
        <v>31</v>
      </c>
      <c r="E10" s="31"/>
      <c r="F10" s="31"/>
      <c r="G10" s="31"/>
      <c r="H10" s="31"/>
      <c r="I10" s="31"/>
      <c r="J10" s="16">
        <v>85</v>
      </c>
      <c r="K10" s="4">
        <v>90</v>
      </c>
      <c r="L10" s="4">
        <v>95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38.571428571428569</v>
      </c>
      <c r="R10" t="s">
        <v>157</v>
      </c>
    </row>
    <row r="11" spans="2:18" x14ac:dyDescent="0.3">
      <c r="B11" s="6">
        <f t="shared" ref="B11:B53" si="1">B10+1</f>
        <v>3</v>
      </c>
      <c r="C11" s="6" t="s">
        <v>32</v>
      </c>
      <c r="D11" s="31" t="s">
        <v>33</v>
      </c>
      <c r="E11" s="31"/>
      <c r="F11" s="31"/>
      <c r="G11" s="31"/>
      <c r="H11" s="31"/>
      <c r="I11" s="31"/>
      <c r="J11" s="17">
        <v>95</v>
      </c>
      <c r="K11" s="4">
        <v>95</v>
      </c>
      <c r="L11" s="4">
        <v>95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40.714285714285715</v>
      </c>
      <c r="R11" t="s">
        <v>157</v>
      </c>
    </row>
    <row r="12" spans="2:18" x14ac:dyDescent="0.3">
      <c r="B12" s="6">
        <f t="shared" si="1"/>
        <v>4</v>
      </c>
      <c r="C12" s="6" t="s">
        <v>34</v>
      </c>
      <c r="D12" s="31" t="s">
        <v>35</v>
      </c>
      <c r="E12" s="31"/>
      <c r="F12" s="31"/>
      <c r="G12" s="31"/>
      <c r="H12" s="31"/>
      <c r="I12" s="31"/>
      <c r="J12" s="17">
        <v>90</v>
      </c>
      <c r="K12" s="4">
        <v>90</v>
      </c>
      <c r="L12" s="4">
        <v>95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39.285714285714285</v>
      </c>
      <c r="R12" t="s">
        <v>157</v>
      </c>
    </row>
    <row r="13" spans="2:18" x14ac:dyDescent="0.3">
      <c r="B13" s="6">
        <f t="shared" si="1"/>
        <v>5</v>
      </c>
      <c r="C13" s="6" t="s">
        <v>36</v>
      </c>
      <c r="D13" s="31" t="s">
        <v>37</v>
      </c>
      <c r="E13" s="31"/>
      <c r="F13" s="31"/>
      <c r="G13" s="31"/>
      <c r="H13" s="31"/>
      <c r="I13" s="31"/>
      <c r="J13" s="17">
        <v>80</v>
      </c>
      <c r="K13" s="4">
        <v>85</v>
      </c>
      <c r="L13" s="4">
        <v>85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35.714285714285715</v>
      </c>
    </row>
    <row r="14" spans="2:18" x14ac:dyDescent="0.3">
      <c r="B14" s="6">
        <f t="shared" si="1"/>
        <v>6</v>
      </c>
      <c r="C14" s="6" t="s">
        <v>38</v>
      </c>
      <c r="D14" s="31" t="s">
        <v>39</v>
      </c>
      <c r="E14" s="31"/>
      <c r="F14" s="31"/>
      <c r="G14" s="31"/>
      <c r="H14" s="31"/>
      <c r="I14" s="31"/>
      <c r="J14" s="17">
        <v>85</v>
      </c>
      <c r="K14" s="4">
        <v>70</v>
      </c>
      <c r="L14" s="4">
        <v>85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34.285714285714285</v>
      </c>
    </row>
    <row r="15" spans="2:18" x14ac:dyDescent="0.3">
      <c r="B15" s="6">
        <f t="shared" si="1"/>
        <v>7</v>
      </c>
      <c r="C15" s="6" t="s">
        <v>40</v>
      </c>
      <c r="D15" s="31" t="s">
        <v>41</v>
      </c>
      <c r="E15" s="31"/>
      <c r="F15" s="31"/>
      <c r="G15" s="31"/>
      <c r="H15" s="31"/>
      <c r="I15" s="31"/>
      <c r="J15" s="17">
        <v>75</v>
      </c>
      <c r="K15" s="4">
        <v>85</v>
      </c>
      <c r="L15" s="4">
        <v>85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35</v>
      </c>
      <c r="R15" t="s">
        <v>157</v>
      </c>
    </row>
    <row r="16" spans="2:18" x14ac:dyDescent="0.3">
      <c r="B16" s="6">
        <f t="shared" si="1"/>
        <v>8</v>
      </c>
      <c r="C16" s="6" t="s">
        <v>42</v>
      </c>
      <c r="D16" s="31" t="s">
        <v>43</v>
      </c>
      <c r="E16" s="31"/>
      <c r="F16" s="31"/>
      <c r="G16" s="31"/>
      <c r="H16" s="31"/>
      <c r="I16" s="31"/>
      <c r="J16" s="17">
        <v>85</v>
      </c>
      <c r="K16" s="4">
        <v>90</v>
      </c>
      <c r="L16" s="4">
        <v>85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37.142857142857146</v>
      </c>
    </row>
    <row r="17" spans="2:18" x14ac:dyDescent="0.3">
      <c r="B17" s="6">
        <f t="shared" si="1"/>
        <v>9</v>
      </c>
      <c r="C17" s="6" t="s">
        <v>44</v>
      </c>
      <c r="D17" s="31" t="s">
        <v>45</v>
      </c>
      <c r="E17" s="31"/>
      <c r="F17" s="31"/>
      <c r="G17" s="31"/>
      <c r="H17" s="31"/>
      <c r="I17" s="31"/>
      <c r="J17" s="17">
        <v>95</v>
      </c>
      <c r="K17" s="4">
        <v>95</v>
      </c>
      <c r="L17" s="4">
        <v>95</v>
      </c>
      <c r="M17" s="18">
        <v>0</v>
      </c>
      <c r="N17" s="4">
        <v>0</v>
      </c>
      <c r="O17" s="4">
        <v>0</v>
      </c>
      <c r="P17" s="4">
        <v>0</v>
      </c>
      <c r="Q17" s="10">
        <f t="shared" si="0"/>
        <v>40.714285714285715</v>
      </c>
      <c r="R17" t="s">
        <v>157</v>
      </c>
    </row>
    <row r="18" spans="2:18" x14ac:dyDescent="0.3">
      <c r="B18" s="6">
        <f t="shared" si="1"/>
        <v>10</v>
      </c>
      <c r="C18" s="6" t="s">
        <v>46</v>
      </c>
      <c r="D18" s="31" t="s">
        <v>47</v>
      </c>
      <c r="E18" s="31"/>
      <c r="F18" s="31"/>
      <c r="G18" s="31"/>
      <c r="H18" s="31"/>
      <c r="I18" s="31"/>
      <c r="J18" s="17">
        <v>95</v>
      </c>
      <c r="K18" s="4">
        <v>95</v>
      </c>
      <c r="L18" s="4">
        <v>95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40.714285714285715</v>
      </c>
      <c r="R18" t="s">
        <v>157</v>
      </c>
    </row>
    <row r="19" spans="2:18" x14ac:dyDescent="0.3">
      <c r="B19" s="6">
        <f t="shared" si="1"/>
        <v>11</v>
      </c>
      <c r="C19" s="6" t="s">
        <v>48</v>
      </c>
      <c r="D19" s="31" t="s">
        <v>49</v>
      </c>
      <c r="E19" s="31"/>
      <c r="F19" s="31"/>
      <c r="G19" s="31"/>
      <c r="H19" s="31"/>
      <c r="I19" s="31"/>
      <c r="J19" s="17">
        <v>95</v>
      </c>
      <c r="K19" s="4">
        <v>95</v>
      </c>
      <c r="L19" s="4">
        <v>95</v>
      </c>
      <c r="M19" s="18">
        <v>0</v>
      </c>
      <c r="N19" s="4">
        <v>0</v>
      </c>
      <c r="O19" s="4">
        <v>0</v>
      </c>
      <c r="P19" s="4">
        <v>0</v>
      </c>
      <c r="Q19" s="10">
        <f t="shared" si="0"/>
        <v>40.714285714285715</v>
      </c>
      <c r="R19" t="s">
        <v>157</v>
      </c>
    </row>
    <row r="20" spans="2:18" x14ac:dyDescent="0.3">
      <c r="B20" s="6">
        <f t="shared" si="1"/>
        <v>12</v>
      </c>
      <c r="C20" s="6" t="s">
        <v>50</v>
      </c>
      <c r="D20" s="31" t="s">
        <v>51</v>
      </c>
      <c r="E20" s="31"/>
      <c r="F20" s="31"/>
      <c r="G20" s="31"/>
      <c r="H20" s="31"/>
      <c r="I20" s="31"/>
      <c r="J20" s="17">
        <v>90</v>
      </c>
      <c r="K20" s="4">
        <v>95</v>
      </c>
      <c r="L20" s="4">
        <v>90</v>
      </c>
      <c r="M20" s="18">
        <v>0</v>
      </c>
      <c r="N20" s="4">
        <v>0</v>
      </c>
      <c r="O20" s="4">
        <v>0</v>
      </c>
      <c r="P20" s="4">
        <v>0</v>
      </c>
      <c r="Q20" s="10">
        <f t="shared" si="0"/>
        <v>39.285714285714285</v>
      </c>
      <c r="R20" t="s">
        <v>157</v>
      </c>
    </row>
    <row r="21" spans="2:18" x14ac:dyDescent="0.3">
      <c r="B21" s="6">
        <f t="shared" si="1"/>
        <v>13</v>
      </c>
      <c r="C21" s="6" t="s">
        <v>52</v>
      </c>
      <c r="D21" s="31" t="s">
        <v>53</v>
      </c>
      <c r="E21" s="31"/>
      <c r="F21" s="31"/>
      <c r="G21" s="31"/>
      <c r="H21" s="31"/>
      <c r="I21" s="31"/>
      <c r="J21" s="17">
        <v>85</v>
      </c>
      <c r="K21" s="4">
        <v>90</v>
      </c>
      <c r="L21" s="4">
        <v>80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36.428571428571431</v>
      </c>
      <c r="R21" t="s">
        <v>157</v>
      </c>
    </row>
    <row r="22" spans="2:18" x14ac:dyDescent="0.3">
      <c r="B22" s="6">
        <f t="shared" si="1"/>
        <v>14</v>
      </c>
      <c r="C22" s="6" t="s">
        <v>54</v>
      </c>
      <c r="D22" s="31" t="s">
        <v>55</v>
      </c>
      <c r="E22" s="31"/>
      <c r="F22" s="31"/>
      <c r="G22" s="31"/>
      <c r="H22" s="31"/>
      <c r="I22" s="31"/>
      <c r="J22" s="17">
        <v>90</v>
      </c>
      <c r="K22" s="4">
        <v>90</v>
      </c>
      <c r="L22" s="4">
        <v>95</v>
      </c>
      <c r="M22" s="18">
        <v>0</v>
      </c>
      <c r="N22" s="4">
        <v>0</v>
      </c>
      <c r="O22" s="4">
        <v>0</v>
      </c>
      <c r="P22" s="4">
        <v>0</v>
      </c>
      <c r="Q22" s="10">
        <f t="shared" si="0"/>
        <v>39.285714285714285</v>
      </c>
      <c r="R22" t="s">
        <v>157</v>
      </c>
    </row>
    <row r="23" spans="2:18" x14ac:dyDescent="0.3">
      <c r="B23" s="6">
        <f t="shared" si="1"/>
        <v>15</v>
      </c>
      <c r="C23" s="6" t="s">
        <v>56</v>
      </c>
      <c r="D23" s="31" t="s">
        <v>57</v>
      </c>
      <c r="E23" s="31"/>
      <c r="F23" s="31"/>
      <c r="G23" s="31"/>
      <c r="H23" s="31"/>
      <c r="I23" s="31"/>
      <c r="J23" s="17">
        <v>90</v>
      </c>
      <c r="K23" s="4">
        <v>80</v>
      </c>
      <c r="L23" s="4">
        <v>85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36.428571428571431</v>
      </c>
      <c r="R23" t="s">
        <v>157</v>
      </c>
    </row>
    <row r="24" spans="2:18" x14ac:dyDescent="0.3">
      <c r="B24" s="6">
        <f t="shared" si="1"/>
        <v>16</v>
      </c>
      <c r="C24" s="6" t="s">
        <v>58</v>
      </c>
      <c r="D24" s="31" t="s">
        <v>59</v>
      </c>
      <c r="E24" s="31"/>
      <c r="F24" s="31"/>
      <c r="G24" s="31"/>
      <c r="H24" s="31"/>
      <c r="I24" s="31"/>
      <c r="J24" s="17">
        <v>80</v>
      </c>
      <c r="K24" s="4">
        <v>85</v>
      </c>
      <c r="L24" s="4">
        <v>80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35</v>
      </c>
    </row>
    <row r="25" spans="2:18" x14ac:dyDescent="0.3">
      <c r="B25" s="6">
        <f t="shared" si="1"/>
        <v>17</v>
      </c>
      <c r="C25" s="6" t="s">
        <v>58</v>
      </c>
      <c r="D25" s="32" t="s">
        <v>60</v>
      </c>
      <c r="E25" s="32"/>
      <c r="F25" s="32"/>
      <c r="G25" s="32"/>
      <c r="H25" s="32"/>
      <c r="I25" s="32"/>
      <c r="J25" s="17">
        <v>95</v>
      </c>
      <c r="K25" s="4">
        <v>95</v>
      </c>
      <c r="L25" s="4">
        <v>90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40</v>
      </c>
      <c r="R25" t="s">
        <v>157</v>
      </c>
    </row>
    <row r="26" spans="2:18" x14ac:dyDescent="0.3">
      <c r="B26" s="6">
        <f t="shared" si="1"/>
        <v>18</v>
      </c>
      <c r="C26" s="6" t="s">
        <v>61</v>
      </c>
      <c r="D26" s="31" t="s">
        <v>62</v>
      </c>
      <c r="E26" s="31"/>
      <c r="F26" s="31"/>
      <c r="G26" s="31"/>
      <c r="H26" s="31"/>
      <c r="I26" s="31"/>
      <c r="J26" s="16">
        <v>75</v>
      </c>
      <c r="K26" s="4">
        <v>85</v>
      </c>
      <c r="L26" s="4">
        <v>85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35</v>
      </c>
      <c r="R26" t="s">
        <v>157</v>
      </c>
    </row>
    <row r="27" spans="2:18" x14ac:dyDescent="0.3">
      <c r="B27" s="6">
        <f t="shared" si="1"/>
        <v>19</v>
      </c>
      <c r="C27" s="6" t="s">
        <v>63</v>
      </c>
      <c r="D27" s="31" t="s">
        <v>64</v>
      </c>
      <c r="E27" s="31"/>
      <c r="F27" s="31"/>
      <c r="G27" s="31"/>
      <c r="H27" s="31"/>
      <c r="I27" s="31"/>
      <c r="J27" s="16">
        <v>75</v>
      </c>
      <c r="K27" s="4">
        <v>70</v>
      </c>
      <c r="L27" s="4">
        <v>80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32.142857142857146</v>
      </c>
    </row>
    <row r="28" spans="2:18" x14ac:dyDescent="0.3">
      <c r="B28" s="6">
        <f t="shared" si="1"/>
        <v>20</v>
      </c>
      <c r="C28" s="6" t="s">
        <v>65</v>
      </c>
      <c r="D28" s="31" t="s">
        <v>66</v>
      </c>
      <c r="E28" s="31"/>
      <c r="F28" s="31"/>
      <c r="G28" s="31"/>
      <c r="H28" s="31"/>
      <c r="I28" s="31"/>
      <c r="J28" s="16">
        <v>85</v>
      </c>
      <c r="K28" s="4">
        <v>90</v>
      </c>
      <c r="L28" s="4">
        <v>90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37.857142857142854</v>
      </c>
    </row>
    <row r="29" spans="2:18" x14ac:dyDescent="0.3">
      <c r="B29" s="6">
        <f t="shared" si="1"/>
        <v>21</v>
      </c>
      <c r="C29" s="6" t="s">
        <v>67</v>
      </c>
      <c r="D29" s="31" t="s">
        <v>68</v>
      </c>
      <c r="E29" s="31"/>
      <c r="F29" s="31"/>
      <c r="G29" s="31"/>
      <c r="H29" s="31"/>
      <c r="I29" s="31"/>
      <c r="J29" s="16">
        <v>85</v>
      </c>
      <c r="K29" s="4">
        <v>90</v>
      </c>
      <c r="L29" s="4">
        <v>85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37.142857142857146</v>
      </c>
      <c r="R29" t="s">
        <v>157</v>
      </c>
    </row>
    <row r="30" spans="2:18" x14ac:dyDescent="0.3">
      <c r="B30" s="6">
        <f t="shared" si="1"/>
        <v>22</v>
      </c>
      <c r="C30" s="6" t="s">
        <v>69</v>
      </c>
      <c r="D30" s="31" t="s">
        <v>70</v>
      </c>
      <c r="E30" s="31"/>
      <c r="F30" s="31"/>
      <c r="G30" s="31"/>
      <c r="H30" s="31"/>
      <c r="I30" s="31"/>
      <c r="J30" s="16">
        <v>80</v>
      </c>
      <c r="K30" s="4">
        <v>80</v>
      </c>
      <c r="L30" s="4">
        <v>85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35</v>
      </c>
      <c r="R30" t="s">
        <v>157</v>
      </c>
    </row>
    <row r="31" spans="2:18" x14ac:dyDescent="0.3">
      <c r="B31" s="6">
        <f t="shared" si="1"/>
        <v>23</v>
      </c>
      <c r="C31" s="6" t="s">
        <v>71</v>
      </c>
      <c r="D31" s="31" t="s">
        <v>72</v>
      </c>
      <c r="E31" s="31"/>
      <c r="F31" s="31"/>
      <c r="G31" s="31"/>
      <c r="H31" s="31"/>
      <c r="I31" s="31"/>
      <c r="J31" s="16">
        <v>85</v>
      </c>
      <c r="K31" s="4">
        <v>90</v>
      </c>
      <c r="L31" s="4">
        <v>90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37.857142857142854</v>
      </c>
      <c r="R31" t="s">
        <v>157</v>
      </c>
    </row>
    <row r="32" spans="2:18" x14ac:dyDescent="0.3">
      <c r="B32" s="6">
        <f t="shared" si="1"/>
        <v>24</v>
      </c>
      <c r="C32" s="6" t="s">
        <v>73</v>
      </c>
      <c r="D32" s="31" t="s">
        <v>74</v>
      </c>
      <c r="E32" s="31"/>
      <c r="F32" s="31"/>
      <c r="G32" s="31"/>
      <c r="H32" s="31"/>
      <c r="I32" s="31"/>
      <c r="J32" s="16">
        <v>80</v>
      </c>
      <c r="K32" s="4">
        <v>70</v>
      </c>
      <c r="L32" s="4">
        <v>80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32.857142857142854</v>
      </c>
    </row>
    <row r="33" spans="2:18" x14ac:dyDescent="0.3">
      <c r="B33" s="6">
        <f t="shared" si="1"/>
        <v>25</v>
      </c>
      <c r="C33" s="6" t="s">
        <v>75</v>
      </c>
      <c r="D33" s="31" t="s">
        <v>76</v>
      </c>
      <c r="E33" s="31"/>
      <c r="F33" s="31"/>
      <c r="G33" s="31"/>
      <c r="H33" s="31"/>
      <c r="I33" s="31"/>
      <c r="J33" s="16">
        <v>85</v>
      </c>
      <c r="K33" s="4">
        <v>85</v>
      </c>
      <c r="L33" s="4">
        <v>80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35.714285714285715</v>
      </c>
      <c r="R33" t="s">
        <v>157</v>
      </c>
    </row>
    <row r="34" spans="2:18" x14ac:dyDescent="0.3">
      <c r="B34" s="6">
        <f t="shared" si="1"/>
        <v>26</v>
      </c>
      <c r="C34" s="6" t="s">
        <v>77</v>
      </c>
      <c r="D34" s="31" t="s">
        <v>78</v>
      </c>
      <c r="E34" s="31"/>
      <c r="F34" s="31"/>
      <c r="G34" s="31"/>
      <c r="H34" s="31"/>
      <c r="I34" s="31"/>
      <c r="J34" s="16">
        <v>85</v>
      </c>
      <c r="K34" s="4">
        <v>70</v>
      </c>
      <c r="L34" s="4">
        <v>85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34.285714285714285</v>
      </c>
    </row>
    <row r="35" spans="2:18" x14ac:dyDescent="0.3">
      <c r="B35" s="6">
        <f t="shared" si="1"/>
        <v>27</v>
      </c>
      <c r="C35" s="6" t="s">
        <v>79</v>
      </c>
      <c r="D35" s="31" t="s">
        <v>80</v>
      </c>
      <c r="E35" s="31"/>
      <c r="F35" s="31"/>
      <c r="G35" s="31"/>
      <c r="H35" s="31"/>
      <c r="I35" s="31"/>
      <c r="J35" s="17">
        <v>95</v>
      </c>
      <c r="K35" s="4">
        <v>95</v>
      </c>
      <c r="L35" s="4">
        <v>90</v>
      </c>
      <c r="M35" s="18">
        <v>0</v>
      </c>
      <c r="N35" s="4">
        <v>0</v>
      </c>
      <c r="O35" s="4">
        <v>0</v>
      </c>
      <c r="P35" s="4">
        <v>0</v>
      </c>
      <c r="Q35" s="10">
        <f t="shared" si="0"/>
        <v>40</v>
      </c>
      <c r="R35" t="s">
        <v>157</v>
      </c>
    </row>
    <row r="36" spans="2:18" x14ac:dyDescent="0.3">
      <c r="B36" s="6">
        <f t="shared" si="1"/>
        <v>28</v>
      </c>
      <c r="C36" s="6" t="s">
        <v>81</v>
      </c>
      <c r="D36" s="31" t="s">
        <v>82</v>
      </c>
      <c r="E36" s="31"/>
      <c r="F36" s="31"/>
      <c r="G36" s="31"/>
      <c r="H36" s="31"/>
      <c r="I36" s="31"/>
      <c r="J36" s="16">
        <v>85</v>
      </c>
      <c r="K36" s="4">
        <v>90</v>
      </c>
      <c r="L36" s="4">
        <v>85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37.142857142857146</v>
      </c>
      <c r="R36" t="s">
        <v>157</v>
      </c>
    </row>
    <row r="37" spans="2:18" x14ac:dyDescent="0.3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8" x14ac:dyDescent="0.3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8" x14ac:dyDescent="0.3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8" x14ac:dyDescent="0.3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8" x14ac:dyDescent="0.3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8" x14ac:dyDescent="0.3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8" x14ac:dyDescent="0.3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8" x14ac:dyDescent="0.3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8" x14ac:dyDescent="0.3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8" x14ac:dyDescent="0.3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8" x14ac:dyDescent="0.3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8" x14ac:dyDescent="0.3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0"/>
      <c r="D54" s="20"/>
      <c r="E54" s="1"/>
      <c r="H54" s="23" t="s">
        <v>19</v>
      </c>
      <c r="I54" s="23"/>
      <c r="J54" s="11">
        <f>COUNTIF(J9:J53,"&gt;=70")</f>
        <v>28</v>
      </c>
      <c r="K54" s="11">
        <f t="shared" ref="K54:P54" si="3">COUNTIF(K9:K53,"&gt;=70")</f>
        <v>28</v>
      </c>
      <c r="L54" s="11">
        <f t="shared" si="3"/>
        <v>28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0"/>
      <c r="D55" s="20"/>
      <c r="E55" s="8"/>
      <c r="H55" s="24" t="s">
        <v>20</v>
      </c>
      <c r="I55" s="24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28</v>
      </c>
      <c r="N55" s="12">
        <f t="shared" si="5"/>
        <v>28</v>
      </c>
      <c r="O55" s="12">
        <f t="shared" si="5"/>
        <v>28</v>
      </c>
      <c r="P55" s="12">
        <f t="shared" si="5"/>
        <v>28</v>
      </c>
      <c r="Q55" s="12">
        <f t="shared" si="5"/>
        <v>45</v>
      </c>
    </row>
    <row r="56" spans="2:17" x14ac:dyDescent="0.3">
      <c r="C56" s="20"/>
      <c r="D56" s="20"/>
      <c r="E56" s="20"/>
      <c r="H56" s="24" t="s">
        <v>21</v>
      </c>
      <c r="I56" s="24"/>
      <c r="J56" s="12">
        <f>COUNT(J9:J53)</f>
        <v>28</v>
      </c>
      <c r="K56" s="12">
        <f t="shared" ref="K56:Q56" si="6">COUNT(K9:K53)</f>
        <v>28</v>
      </c>
      <c r="L56" s="12">
        <f t="shared" si="6"/>
        <v>28</v>
      </c>
      <c r="M56" s="12">
        <f t="shared" si="6"/>
        <v>28</v>
      </c>
      <c r="N56" s="12">
        <f t="shared" si="6"/>
        <v>28</v>
      </c>
      <c r="O56" s="12">
        <f t="shared" si="6"/>
        <v>28</v>
      </c>
      <c r="P56" s="12">
        <f t="shared" si="6"/>
        <v>28</v>
      </c>
      <c r="Q56" s="12">
        <f t="shared" si="6"/>
        <v>45</v>
      </c>
    </row>
    <row r="57" spans="2:17" x14ac:dyDescent="0.3">
      <c r="C57" s="20"/>
      <c r="D57" s="20"/>
      <c r="E57" s="1"/>
      <c r="H57" s="25" t="s">
        <v>16</v>
      </c>
      <c r="I57" s="25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0"/>
      <c r="D58" s="20"/>
      <c r="E58" s="1"/>
      <c r="H58" s="25" t="s">
        <v>17</v>
      </c>
      <c r="I58" s="25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26"/>
      <c r="K61" s="26"/>
      <c r="L61" s="26"/>
      <c r="M61" s="26"/>
      <c r="N61" s="26"/>
      <c r="O61" s="26"/>
      <c r="P61" s="26"/>
    </row>
    <row r="62" spans="2:17" x14ac:dyDescent="0.3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3">
      <c r="C4" t="s">
        <v>0</v>
      </c>
      <c r="D4" s="27" t="s">
        <v>83</v>
      </c>
      <c r="E4" s="27"/>
      <c r="F4" s="27"/>
      <c r="G4" s="27"/>
      <c r="I4" t="s">
        <v>1</v>
      </c>
      <c r="J4" s="28" t="s">
        <v>84</v>
      </c>
      <c r="K4" s="28"/>
      <c r="M4" t="s">
        <v>2</v>
      </c>
      <c r="N4" s="29">
        <v>45098</v>
      </c>
      <c r="O4" s="29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25</v>
      </c>
      <c r="E6" s="28"/>
      <c r="F6" s="28"/>
      <c r="G6" s="28"/>
      <c r="I6" s="20" t="s">
        <v>22</v>
      </c>
      <c r="J6" s="20"/>
      <c r="K6" s="21" t="s">
        <v>26</v>
      </c>
      <c r="L6" s="21"/>
      <c r="M6" s="21"/>
      <c r="N6" s="21"/>
      <c r="O6" s="21"/>
      <c r="P6" s="21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85</v>
      </c>
      <c r="D9" s="31" t="s">
        <v>86</v>
      </c>
      <c r="E9" s="31"/>
      <c r="F9" s="31"/>
      <c r="G9" s="31"/>
      <c r="H9" s="31"/>
      <c r="I9" s="31"/>
      <c r="J9" s="4">
        <v>85</v>
      </c>
      <c r="K9" s="4">
        <v>80</v>
      </c>
      <c r="L9" s="4">
        <v>85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35.714285714285715</v>
      </c>
    </row>
    <row r="10" spans="2:18" x14ac:dyDescent="0.3">
      <c r="B10" s="6">
        <f>B9+1</f>
        <v>2</v>
      </c>
      <c r="C10" s="6" t="s">
        <v>87</v>
      </c>
      <c r="D10" s="31" t="s">
        <v>88</v>
      </c>
      <c r="E10" s="31"/>
      <c r="F10" s="31"/>
      <c r="G10" s="31"/>
      <c r="H10" s="31"/>
      <c r="I10" s="31"/>
      <c r="J10" s="4">
        <v>85</v>
      </c>
      <c r="K10" s="4">
        <v>75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22.857142857142858</v>
      </c>
    </row>
    <row r="11" spans="2:18" x14ac:dyDescent="0.3">
      <c r="B11" s="6">
        <f t="shared" ref="B11:B53" si="1">B10+1</f>
        <v>3</v>
      </c>
      <c r="C11" s="6" t="s">
        <v>28</v>
      </c>
      <c r="D11" s="31" t="s">
        <v>29</v>
      </c>
      <c r="E11" s="31"/>
      <c r="F11" s="31"/>
      <c r="G11" s="31"/>
      <c r="H11" s="31"/>
      <c r="I11" s="31"/>
      <c r="J11" s="4">
        <v>80</v>
      </c>
      <c r="K11" s="4">
        <v>80</v>
      </c>
      <c r="L11" s="4">
        <v>80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34.285714285714285</v>
      </c>
    </row>
    <row r="12" spans="2:18" x14ac:dyDescent="0.3">
      <c r="B12" s="6">
        <f t="shared" si="1"/>
        <v>4</v>
      </c>
      <c r="C12" s="6" t="s">
        <v>89</v>
      </c>
      <c r="D12" s="31" t="s">
        <v>90</v>
      </c>
      <c r="E12" s="31"/>
      <c r="F12" s="31"/>
      <c r="G12" s="31"/>
      <c r="H12" s="31"/>
      <c r="I12" s="31"/>
      <c r="J12" s="4">
        <v>80</v>
      </c>
      <c r="K12" s="4">
        <v>75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22.142857142857142</v>
      </c>
    </row>
    <row r="13" spans="2:18" x14ac:dyDescent="0.3">
      <c r="B13" s="6">
        <f t="shared" si="1"/>
        <v>5</v>
      </c>
      <c r="C13" s="6" t="s">
        <v>91</v>
      </c>
      <c r="D13" s="31" t="s">
        <v>92</v>
      </c>
      <c r="E13" s="31"/>
      <c r="F13" s="31"/>
      <c r="G13" s="31"/>
      <c r="H13" s="31"/>
      <c r="I13" s="31"/>
      <c r="J13" s="4">
        <v>80</v>
      </c>
      <c r="K13" s="4">
        <v>90</v>
      </c>
      <c r="L13" s="4">
        <v>80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35.714285714285715</v>
      </c>
    </row>
    <row r="14" spans="2:18" x14ac:dyDescent="0.3">
      <c r="B14" s="6">
        <f t="shared" si="1"/>
        <v>6</v>
      </c>
      <c r="C14" s="6" t="s">
        <v>93</v>
      </c>
      <c r="D14" s="31" t="s">
        <v>94</v>
      </c>
      <c r="E14" s="31"/>
      <c r="F14" s="31"/>
      <c r="G14" s="31"/>
      <c r="H14" s="31"/>
      <c r="I14" s="31"/>
      <c r="J14" s="4">
        <v>85</v>
      </c>
      <c r="K14" s="4">
        <v>80</v>
      </c>
      <c r="L14" s="4">
        <v>80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35</v>
      </c>
    </row>
    <row r="15" spans="2:18" x14ac:dyDescent="0.3">
      <c r="B15" s="6">
        <f t="shared" si="1"/>
        <v>7</v>
      </c>
      <c r="C15" s="6" t="s">
        <v>95</v>
      </c>
      <c r="D15" s="31" t="s">
        <v>96</v>
      </c>
      <c r="E15" s="31"/>
      <c r="F15" s="31"/>
      <c r="G15" s="31"/>
      <c r="H15" s="31"/>
      <c r="I15" s="31"/>
      <c r="J15" s="4">
        <v>85</v>
      </c>
      <c r="K15" s="4">
        <v>95</v>
      </c>
      <c r="L15" s="4">
        <v>95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39.285714285714285</v>
      </c>
    </row>
    <row r="16" spans="2:18" x14ac:dyDescent="0.3">
      <c r="B16" s="6">
        <f t="shared" si="1"/>
        <v>8</v>
      </c>
      <c r="C16" s="6" t="s">
        <v>97</v>
      </c>
      <c r="D16" s="31" t="s">
        <v>98</v>
      </c>
      <c r="E16" s="31"/>
      <c r="F16" s="31"/>
      <c r="G16" s="31"/>
      <c r="H16" s="31"/>
      <c r="I16" s="31"/>
      <c r="J16" s="4">
        <v>80</v>
      </c>
      <c r="K16" s="4">
        <v>85</v>
      </c>
      <c r="L16" s="4">
        <v>95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37.142857142857146</v>
      </c>
    </row>
    <row r="17" spans="2:17" x14ac:dyDescent="0.3">
      <c r="B17" s="6">
        <f t="shared" si="1"/>
        <v>9</v>
      </c>
      <c r="C17" s="6" t="s">
        <v>99</v>
      </c>
      <c r="D17" s="31" t="s">
        <v>100</v>
      </c>
      <c r="E17" s="31"/>
      <c r="F17" s="31"/>
      <c r="G17" s="31"/>
      <c r="H17" s="31"/>
      <c r="I17" s="31"/>
      <c r="J17" s="4">
        <v>80</v>
      </c>
      <c r="K17" s="4">
        <v>75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22.142857142857142</v>
      </c>
    </row>
    <row r="18" spans="2:17" x14ac:dyDescent="0.3">
      <c r="B18" s="6">
        <f t="shared" si="1"/>
        <v>10</v>
      </c>
      <c r="C18" s="6" t="s">
        <v>101</v>
      </c>
      <c r="D18" s="31" t="s">
        <v>102</v>
      </c>
      <c r="E18" s="31"/>
      <c r="F18" s="31"/>
      <c r="G18" s="31"/>
      <c r="H18" s="31"/>
      <c r="I18" s="31"/>
      <c r="J18" s="4">
        <v>85</v>
      </c>
      <c r="K18" s="4">
        <v>80</v>
      </c>
      <c r="L18" s="4">
        <v>80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35</v>
      </c>
    </row>
    <row r="19" spans="2:17" x14ac:dyDescent="0.3">
      <c r="B19" s="6">
        <f t="shared" si="1"/>
        <v>11</v>
      </c>
      <c r="C19" s="6" t="s">
        <v>103</v>
      </c>
      <c r="D19" s="31" t="s">
        <v>104</v>
      </c>
      <c r="E19" s="31"/>
      <c r="F19" s="31"/>
      <c r="G19" s="31"/>
      <c r="H19" s="31"/>
      <c r="I19" s="31"/>
      <c r="J19" s="4">
        <v>80</v>
      </c>
      <c r="K19" s="4">
        <v>90</v>
      </c>
      <c r="L19" s="4">
        <v>85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36.428571428571431</v>
      </c>
    </row>
    <row r="20" spans="2:17" x14ac:dyDescent="0.3">
      <c r="B20" s="6">
        <f t="shared" si="1"/>
        <v>12</v>
      </c>
      <c r="C20" s="6" t="s">
        <v>105</v>
      </c>
      <c r="D20" s="31" t="s">
        <v>106</v>
      </c>
      <c r="E20" s="31"/>
      <c r="F20" s="31"/>
      <c r="G20" s="31"/>
      <c r="H20" s="31"/>
      <c r="I20" s="31"/>
      <c r="J20" s="4">
        <v>80</v>
      </c>
      <c r="K20" s="4">
        <v>80</v>
      </c>
      <c r="L20" s="4">
        <v>80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34.285714285714285</v>
      </c>
    </row>
    <row r="21" spans="2:17" x14ac:dyDescent="0.3">
      <c r="B21" s="6">
        <f t="shared" si="1"/>
        <v>13</v>
      </c>
      <c r="C21" s="6" t="s">
        <v>107</v>
      </c>
      <c r="D21" s="31" t="s">
        <v>108</v>
      </c>
      <c r="E21" s="31"/>
      <c r="F21" s="31"/>
      <c r="G21" s="31"/>
      <c r="H21" s="31"/>
      <c r="I21" s="31"/>
      <c r="J21" s="4">
        <v>80</v>
      </c>
      <c r="K21" s="4">
        <v>75</v>
      </c>
      <c r="L21" s="4">
        <v>80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33.571428571428569</v>
      </c>
    </row>
    <row r="22" spans="2:17" x14ac:dyDescent="0.3">
      <c r="B22" s="6">
        <f t="shared" si="1"/>
        <v>14</v>
      </c>
      <c r="C22" s="6" t="s">
        <v>109</v>
      </c>
      <c r="D22" s="31" t="s">
        <v>110</v>
      </c>
      <c r="E22" s="31"/>
      <c r="F22" s="31"/>
      <c r="G22" s="31"/>
      <c r="H22" s="31"/>
      <c r="I22" s="31"/>
      <c r="J22" s="4">
        <v>90</v>
      </c>
      <c r="K22" s="4">
        <v>95</v>
      </c>
      <c r="L22" s="4">
        <v>95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40</v>
      </c>
    </row>
    <row r="23" spans="2:17" x14ac:dyDescent="0.3">
      <c r="B23" s="6">
        <f t="shared" si="1"/>
        <v>15</v>
      </c>
      <c r="C23" s="6" t="s">
        <v>111</v>
      </c>
      <c r="D23" s="31" t="s">
        <v>112</v>
      </c>
      <c r="E23" s="31"/>
      <c r="F23" s="31"/>
      <c r="G23" s="31"/>
      <c r="H23" s="31"/>
      <c r="I23" s="31"/>
      <c r="J23" s="4">
        <v>90</v>
      </c>
      <c r="K23" s="4">
        <v>95</v>
      </c>
      <c r="L23" s="4">
        <v>95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40</v>
      </c>
    </row>
    <row r="24" spans="2:17" x14ac:dyDescent="0.3">
      <c r="B24" s="6">
        <f t="shared" si="1"/>
        <v>16</v>
      </c>
      <c r="C24" s="6" t="s">
        <v>113</v>
      </c>
      <c r="D24" s="31" t="s">
        <v>114</v>
      </c>
      <c r="E24" s="31"/>
      <c r="F24" s="31"/>
      <c r="G24" s="31"/>
      <c r="H24" s="31"/>
      <c r="I24" s="31"/>
      <c r="J24" s="4">
        <v>80</v>
      </c>
      <c r="K24" s="4">
        <v>85</v>
      </c>
      <c r="L24" s="4">
        <v>85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35.714285714285715</v>
      </c>
    </row>
    <row r="25" spans="2:17" x14ac:dyDescent="0.3">
      <c r="B25" s="6">
        <f t="shared" si="1"/>
        <v>17</v>
      </c>
      <c r="C25" s="6" t="s">
        <v>115</v>
      </c>
      <c r="D25" s="31" t="s">
        <v>116</v>
      </c>
      <c r="E25" s="31"/>
      <c r="F25" s="31"/>
      <c r="G25" s="31"/>
      <c r="H25" s="31"/>
      <c r="I25" s="31"/>
      <c r="J25" s="4">
        <v>85</v>
      </c>
      <c r="K25" s="4">
        <v>85</v>
      </c>
      <c r="L25" s="4">
        <v>85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36.428571428571431</v>
      </c>
    </row>
    <row r="26" spans="2:17" x14ac:dyDescent="0.3">
      <c r="B26" s="6">
        <f t="shared" si="1"/>
        <v>18</v>
      </c>
      <c r="C26" s="6" t="s">
        <v>117</v>
      </c>
      <c r="D26" s="31" t="s">
        <v>118</v>
      </c>
      <c r="E26" s="31"/>
      <c r="F26" s="31"/>
      <c r="G26" s="31"/>
      <c r="H26" s="31"/>
      <c r="I26" s="31"/>
      <c r="J26" s="4">
        <v>80</v>
      </c>
      <c r="K26" s="4">
        <v>75</v>
      </c>
      <c r="L26" s="4">
        <v>80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33.571428571428569</v>
      </c>
    </row>
    <row r="27" spans="2:17" x14ac:dyDescent="0.3">
      <c r="B27" s="6">
        <f t="shared" si="1"/>
        <v>19</v>
      </c>
      <c r="C27" s="6" t="s">
        <v>119</v>
      </c>
      <c r="D27" s="31" t="s">
        <v>120</v>
      </c>
      <c r="E27" s="31"/>
      <c r="F27" s="31"/>
      <c r="G27" s="31"/>
      <c r="H27" s="31"/>
      <c r="I27" s="31"/>
      <c r="J27" s="4">
        <v>80</v>
      </c>
      <c r="K27" s="4">
        <v>75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22.142857142857142</v>
      </c>
    </row>
    <row r="28" spans="2:17" x14ac:dyDescent="0.3">
      <c r="B28" s="6">
        <f t="shared" si="1"/>
        <v>20</v>
      </c>
      <c r="C28" s="6" t="s">
        <v>121</v>
      </c>
      <c r="D28" s="31" t="s">
        <v>122</v>
      </c>
      <c r="E28" s="31"/>
      <c r="F28" s="31"/>
      <c r="G28" s="31"/>
      <c r="H28" s="31"/>
      <c r="I28" s="31"/>
      <c r="J28" s="4">
        <v>85</v>
      </c>
      <c r="K28" s="4">
        <v>80</v>
      </c>
      <c r="L28" s="4">
        <v>80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35</v>
      </c>
    </row>
    <row r="29" spans="2:17" x14ac:dyDescent="0.3">
      <c r="B29" s="6">
        <f t="shared" si="1"/>
        <v>21</v>
      </c>
      <c r="C29" s="6" t="s">
        <v>123</v>
      </c>
      <c r="D29" s="31" t="s">
        <v>124</v>
      </c>
      <c r="E29" s="31"/>
      <c r="F29" s="31"/>
      <c r="G29" s="31"/>
      <c r="H29" s="31"/>
      <c r="I29" s="31"/>
      <c r="J29" s="4">
        <v>85</v>
      </c>
      <c r="K29" s="4">
        <v>80</v>
      </c>
      <c r="L29" s="4">
        <v>80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35</v>
      </c>
    </row>
    <row r="30" spans="2:17" x14ac:dyDescent="0.3">
      <c r="B30" s="6">
        <f t="shared" si="1"/>
        <v>22</v>
      </c>
      <c r="C30" s="6" t="s">
        <v>125</v>
      </c>
      <c r="D30" s="31" t="s">
        <v>126</v>
      </c>
      <c r="E30" s="31"/>
      <c r="F30" s="31"/>
      <c r="G30" s="31"/>
      <c r="H30" s="31"/>
      <c r="I30" s="31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3">
      <c r="B31" s="6">
        <f t="shared" si="1"/>
        <v>23</v>
      </c>
      <c r="C31" s="6" t="s">
        <v>127</v>
      </c>
      <c r="D31" s="31" t="s">
        <v>128</v>
      </c>
      <c r="E31" s="31"/>
      <c r="F31" s="31"/>
      <c r="G31" s="31"/>
      <c r="H31" s="31"/>
      <c r="I31" s="31"/>
      <c r="J31" s="4">
        <v>85</v>
      </c>
      <c r="K31" s="4">
        <v>75</v>
      </c>
      <c r="L31" s="4">
        <v>80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34.285714285714285</v>
      </c>
    </row>
    <row r="32" spans="2:17" x14ac:dyDescent="0.3">
      <c r="B32" s="6">
        <f t="shared" si="1"/>
        <v>24</v>
      </c>
      <c r="C32" s="6" t="s">
        <v>129</v>
      </c>
      <c r="D32" s="31" t="s">
        <v>130</v>
      </c>
      <c r="E32" s="31"/>
      <c r="F32" s="31"/>
      <c r="G32" s="31"/>
      <c r="H32" s="31"/>
      <c r="I32" s="31"/>
      <c r="J32" s="4">
        <v>80</v>
      </c>
      <c r="K32" s="4">
        <v>85</v>
      </c>
      <c r="L32" s="4">
        <v>80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35</v>
      </c>
    </row>
    <row r="33" spans="2:17" x14ac:dyDescent="0.3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0"/>
      <c r="D54" s="20"/>
      <c r="E54" s="1"/>
      <c r="H54" s="23" t="s">
        <v>19</v>
      </c>
      <c r="I54" s="23"/>
      <c r="J54" s="11">
        <f>COUNTIF(J9:J53,"&gt;=70")</f>
        <v>23</v>
      </c>
      <c r="K54" s="11">
        <f t="shared" ref="K54:P54" si="3">COUNTIF(K9:K53,"&gt;=70")</f>
        <v>23</v>
      </c>
      <c r="L54" s="11">
        <f t="shared" si="3"/>
        <v>19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0"/>
      <c r="D55" s="20"/>
      <c r="E55" s="8"/>
      <c r="H55" s="24" t="s">
        <v>20</v>
      </c>
      <c r="I55" s="24"/>
      <c r="J55" s="12">
        <f>COUNTIF(J9:J53,"&lt;70")</f>
        <v>1</v>
      </c>
      <c r="K55" s="12">
        <f t="shared" ref="K55:Q55" si="5">COUNTIF(K9:K53,"&lt;70")</f>
        <v>1</v>
      </c>
      <c r="L55" s="12">
        <f t="shared" si="5"/>
        <v>5</v>
      </c>
      <c r="M55" s="12">
        <f t="shared" si="5"/>
        <v>24</v>
      </c>
      <c r="N55" s="12">
        <f t="shared" si="5"/>
        <v>24</v>
      </c>
      <c r="O55" s="12">
        <f t="shared" si="5"/>
        <v>24</v>
      </c>
      <c r="P55" s="12">
        <f t="shared" si="5"/>
        <v>24</v>
      </c>
      <c r="Q55" s="12">
        <f t="shared" si="5"/>
        <v>45</v>
      </c>
    </row>
    <row r="56" spans="2:17" x14ac:dyDescent="0.3">
      <c r="C56" s="20"/>
      <c r="D56" s="20"/>
      <c r="E56" s="20"/>
      <c r="H56" s="24" t="s">
        <v>21</v>
      </c>
      <c r="I56" s="24"/>
      <c r="J56" s="12">
        <f>COUNT(J9:J53)</f>
        <v>24</v>
      </c>
      <c r="K56" s="12">
        <f t="shared" ref="K56:Q56" si="6">COUNT(K9:K53)</f>
        <v>24</v>
      </c>
      <c r="L56" s="12">
        <f t="shared" si="6"/>
        <v>24</v>
      </c>
      <c r="M56" s="12">
        <f t="shared" si="6"/>
        <v>24</v>
      </c>
      <c r="N56" s="12">
        <f t="shared" si="6"/>
        <v>24</v>
      </c>
      <c r="O56" s="12">
        <f t="shared" si="6"/>
        <v>24</v>
      </c>
      <c r="P56" s="12">
        <f t="shared" si="6"/>
        <v>24</v>
      </c>
      <c r="Q56" s="12">
        <f t="shared" si="6"/>
        <v>45</v>
      </c>
    </row>
    <row r="57" spans="2:17" x14ac:dyDescent="0.3">
      <c r="C57" s="20"/>
      <c r="D57" s="20"/>
      <c r="E57" s="1"/>
      <c r="H57" s="25" t="s">
        <v>16</v>
      </c>
      <c r="I57" s="25"/>
      <c r="J57" s="13">
        <f>J54/J56</f>
        <v>0.95833333333333337</v>
      </c>
      <c r="K57" s="14">
        <f t="shared" ref="K57:Q57" si="7">K54/K56</f>
        <v>0.95833333333333337</v>
      </c>
      <c r="L57" s="14">
        <f t="shared" si="7"/>
        <v>0.79166666666666663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0"/>
      <c r="D58" s="20"/>
      <c r="E58" s="1"/>
      <c r="H58" s="25" t="s">
        <v>17</v>
      </c>
      <c r="I58" s="25"/>
      <c r="J58" s="13">
        <f>J55/J56</f>
        <v>4.1666666666666664E-2</v>
      </c>
      <c r="K58" s="13">
        <f t="shared" ref="K58:Q58" si="8">K55/K56</f>
        <v>4.1666666666666664E-2</v>
      </c>
      <c r="L58" s="14">
        <f t="shared" si="8"/>
        <v>0.20833333333333334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26"/>
      <c r="K61" s="26"/>
      <c r="L61" s="26"/>
      <c r="M61" s="26"/>
      <c r="N61" s="26"/>
      <c r="O61" s="26"/>
      <c r="P61" s="26"/>
    </row>
    <row r="62" spans="2:17" x14ac:dyDescent="0.3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84" zoomScaleNormal="84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3">
      <c r="C4" t="s">
        <v>0</v>
      </c>
      <c r="D4" s="27" t="s">
        <v>83</v>
      </c>
      <c r="E4" s="27"/>
      <c r="F4" s="27"/>
      <c r="G4" s="27"/>
      <c r="I4" t="s">
        <v>1</v>
      </c>
      <c r="J4" s="28" t="s">
        <v>132</v>
      </c>
      <c r="K4" s="28"/>
      <c r="M4" t="s">
        <v>2</v>
      </c>
      <c r="N4" s="29">
        <v>45098</v>
      </c>
      <c r="O4" s="29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131</v>
      </c>
      <c r="E6" s="28"/>
      <c r="F6" s="28"/>
      <c r="G6" s="28"/>
      <c r="I6" s="20" t="s">
        <v>22</v>
      </c>
      <c r="J6" s="20"/>
      <c r="K6" s="21" t="s">
        <v>26</v>
      </c>
      <c r="L6" s="21"/>
      <c r="M6" s="21"/>
      <c r="N6" s="21"/>
      <c r="O6" s="21"/>
      <c r="P6" s="21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133</v>
      </c>
      <c r="D9" s="31" t="s">
        <v>134</v>
      </c>
      <c r="E9" s="31"/>
      <c r="F9" s="31"/>
      <c r="G9" s="31"/>
      <c r="H9" s="31"/>
      <c r="I9" s="31"/>
      <c r="J9" s="16">
        <v>90</v>
      </c>
      <c r="K9" s="4">
        <v>80</v>
      </c>
      <c r="L9" s="4">
        <v>85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36.428571428571431</v>
      </c>
    </row>
    <row r="10" spans="2:18" x14ac:dyDescent="0.3">
      <c r="B10" s="6">
        <f>B9+1</f>
        <v>2</v>
      </c>
      <c r="C10" s="6" t="s">
        <v>135</v>
      </c>
      <c r="D10" s="31" t="s">
        <v>136</v>
      </c>
      <c r="E10" s="31"/>
      <c r="F10" s="31"/>
      <c r="G10" s="31"/>
      <c r="H10" s="31"/>
      <c r="I10" s="31"/>
      <c r="J10" s="16">
        <v>90</v>
      </c>
      <c r="K10" s="4">
        <v>90</v>
      </c>
      <c r="L10" s="4">
        <v>85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37.857142857142854</v>
      </c>
    </row>
    <row r="11" spans="2:18" x14ac:dyDescent="0.3">
      <c r="B11" s="6">
        <f t="shared" ref="B11:B53" si="1">B10+1</f>
        <v>3</v>
      </c>
      <c r="C11" s="6" t="s">
        <v>137</v>
      </c>
      <c r="D11" s="31" t="s">
        <v>138</v>
      </c>
      <c r="E11" s="31"/>
      <c r="F11" s="31"/>
      <c r="G11" s="31"/>
      <c r="H11" s="31"/>
      <c r="I11" s="31"/>
      <c r="J11" s="16">
        <v>80</v>
      </c>
      <c r="K11" s="4">
        <v>85</v>
      </c>
      <c r="L11" s="4">
        <v>80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35</v>
      </c>
    </row>
    <row r="12" spans="2:18" x14ac:dyDescent="0.3">
      <c r="B12" s="6">
        <f t="shared" si="1"/>
        <v>4</v>
      </c>
      <c r="C12" s="6" t="s">
        <v>139</v>
      </c>
      <c r="D12" s="31" t="s">
        <v>140</v>
      </c>
      <c r="E12" s="31"/>
      <c r="F12" s="31"/>
      <c r="G12" s="31"/>
      <c r="H12" s="31"/>
      <c r="I12" s="31"/>
      <c r="J12" s="16">
        <v>85</v>
      </c>
      <c r="K12" s="4">
        <v>80</v>
      </c>
      <c r="L12" s="4">
        <v>90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36.428571428571431</v>
      </c>
    </row>
    <row r="13" spans="2:18" x14ac:dyDescent="0.3">
      <c r="B13" s="6">
        <f t="shared" si="1"/>
        <v>5</v>
      </c>
      <c r="C13" s="6" t="s">
        <v>141</v>
      </c>
      <c r="D13" s="31" t="s">
        <v>142</v>
      </c>
      <c r="E13" s="31"/>
      <c r="F13" s="31"/>
      <c r="G13" s="31"/>
      <c r="H13" s="31"/>
      <c r="I13" s="31"/>
      <c r="J13" s="16">
        <v>90</v>
      </c>
      <c r="K13" s="4">
        <v>75</v>
      </c>
      <c r="L13" s="4">
        <v>80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35</v>
      </c>
    </row>
    <row r="14" spans="2:18" x14ac:dyDescent="0.3">
      <c r="B14" s="6">
        <f t="shared" si="1"/>
        <v>6</v>
      </c>
      <c r="C14" s="6" t="s">
        <v>143</v>
      </c>
      <c r="D14" s="31" t="s">
        <v>144</v>
      </c>
      <c r="E14" s="31"/>
      <c r="F14" s="31"/>
      <c r="G14" s="31"/>
      <c r="H14" s="31"/>
      <c r="I14" s="31"/>
      <c r="J14" s="16">
        <v>85</v>
      </c>
      <c r="K14" s="4">
        <v>85</v>
      </c>
      <c r="L14" s="4">
        <v>80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35.714285714285715</v>
      </c>
    </row>
    <row r="15" spans="2:18" x14ac:dyDescent="0.3">
      <c r="B15" s="6">
        <f t="shared" si="1"/>
        <v>7</v>
      </c>
      <c r="C15" s="6" t="s">
        <v>145</v>
      </c>
      <c r="D15" s="31" t="s">
        <v>146</v>
      </c>
      <c r="E15" s="31"/>
      <c r="F15" s="31"/>
      <c r="G15" s="31"/>
      <c r="H15" s="31"/>
      <c r="I15" s="31"/>
      <c r="J15" s="16">
        <v>95</v>
      </c>
      <c r="K15" s="4">
        <v>85</v>
      </c>
      <c r="L15" s="4">
        <v>90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38.571428571428569</v>
      </c>
    </row>
    <row r="16" spans="2:18" x14ac:dyDescent="0.3">
      <c r="B16" s="6">
        <f t="shared" si="1"/>
        <v>8</v>
      </c>
      <c r="C16" s="6" t="s">
        <v>147</v>
      </c>
      <c r="D16" s="31" t="s">
        <v>148</v>
      </c>
      <c r="E16" s="31"/>
      <c r="F16" s="31"/>
      <c r="G16" s="31"/>
      <c r="H16" s="31"/>
      <c r="I16" s="31"/>
      <c r="J16" s="16">
        <v>85</v>
      </c>
      <c r="K16" s="4">
        <v>80</v>
      </c>
      <c r="L16" s="4">
        <v>85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35.714285714285715</v>
      </c>
    </row>
    <row r="17" spans="2:17" x14ac:dyDescent="0.3">
      <c r="B17" s="6">
        <f t="shared" si="1"/>
        <v>9</v>
      </c>
      <c r="C17" s="6" t="s">
        <v>149</v>
      </c>
      <c r="D17" s="31" t="s">
        <v>150</v>
      </c>
      <c r="E17" s="31"/>
      <c r="F17" s="31"/>
      <c r="G17" s="31"/>
      <c r="H17" s="31"/>
      <c r="I17" s="31"/>
      <c r="J17" s="16">
        <v>90</v>
      </c>
      <c r="K17" s="4">
        <v>85</v>
      </c>
      <c r="L17" s="4">
        <v>90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37.857142857142854</v>
      </c>
    </row>
    <row r="18" spans="2:17" x14ac:dyDescent="0.3">
      <c r="B18" s="6">
        <f t="shared" si="1"/>
        <v>10</v>
      </c>
      <c r="C18" s="6" t="s">
        <v>151</v>
      </c>
      <c r="D18" s="31" t="s">
        <v>152</v>
      </c>
      <c r="E18" s="31"/>
      <c r="F18" s="31"/>
      <c r="G18" s="31"/>
      <c r="H18" s="31"/>
      <c r="I18" s="31"/>
      <c r="J18" s="16">
        <v>90</v>
      </c>
      <c r="K18" s="4">
        <v>90</v>
      </c>
      <c r="L18" s="4">
        <v>80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37.142857142857146</v>
      </c>
    </row>
    <row r="19" spans="2:17" x14ac:dyDescent="0.3">
      <c r="B19" s="6">
        <f t="shared" si="1"/>
        <v>11</v>
      </c>
      <c r="C19" s="6" t="s">
        <v>153</v>
      </c>
      <c r="D19" s="31" t="s">
        <v>154</v>
      </c>
      <c r="E19" s="31"/>
      <c r="F19" s="31"/>
      <c r="G19" s="31"/>
      <c r="H19" s="31"/>
      <c r="I19" s="31"/>
      <c r="J19" s="16">
        <v>90</v>
      </c>
      <c r="K19" s="4">
        <v>85</v>
      </c>
      <c r="L19" s="4">
        <v>85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37.142857142857146</v>
      </c>
    </row>
    <row r="20" spans="2:17" x14ac:dyDescent="0.3">
      <c r="B20" s="6">
        <f t="shared" si="1"/>
        <v>12</v>
      </c>
      <c r="C20" s="6" t="s">
        <v>155</v>
      </c>
      <c r="D20" s="31" t="s">
        <v>156</v>
      </c>
      <c r="E20" s="31"/>
      <c r="F20" s="31"/>
      <c r="G20" s="31"/>
      <c r="H20" s="31"/>
      <c r="I20" s="31"/>
      <c r="J20" s="16">
        <v>85</v>
      </c>
      <c r="K20" s="4">
        <v>85</v>
      </c>
      <c r="L20" s="4">
        <v>85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36.428571428571431</v>
      </c>
    </row>
    <row r="21" spans="2:17" x14ac:dyDescent="0.3">
      <c r="B21" s="6">
        <f t="shared" si="1"/>
        <v>13</v>
      </c>
      <c r="C21" s="6"/>
      <c r="D21" s="31"/>
      <c r="E21" s="31"/>
      <c r="F21" s="31"/>
      <c r="G21" s="31"/>
      <c r="H21" s="31"/>
      <c r="I21" s="31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3">
      <c r="B22" s="6">
        <f t="shared" si="1"/>
        <v>14</v>
      </c>
      <c r="C22" s="6"/>
      <c r="D22" s="31"/>
      <c r="E22" s="31"/>
      <c r="F22" s="31"/>
      <c r="G22" s="31"/>
      <c r="H22" s="31"/>
      <c r="I22" s="31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3">
      <c r="B23" s="6">
        <f t="shared" si="1"/>
        <v>15</v>
      </c>
      <c r="C23" s="6"/>
      <c r="D23" s="31"/>
      <c r="E23" s="31"/>
      <c r="F23" s="31"/>
      <c r="G23" s="31"/>
      <c r="H23" s="31"/>
      <c r="I23" s="31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3">
      <c r="B24" s="6">
        <f t="shared" si="1"/>
        <v>16</v>
      </c>
      <c r="C24" s="6"/>
      <c r="D24" s="31"/>
      <c r="E24" s="31"/>
      <c r="F24" s="31"/>
      <c r="G24" s="31"/>
      <c r="H24" s="31"/>
      <c r="I24" s="31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3">
      <c r="B25" s="6">
        <f t="shared" si="1"/>
        <v>17</v>
      </c>
      <c r="C25" s="6"/>
      <c r="D25" s="31"/>
      <c r="E25" s="31"/>
      <c r="F25" s="31"/>
      <c r="G25" s="31"/>
      <c r="H25" s="31"/>
      <c r="I25" s="31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3">
      <c r="B26" s="6">
        <f t="shared" si="1"/>
        <v>18</v>
      </c>
      <c r="C26" s="6"/>
      <c r="D26" s="31"/>
      <c r="E26" s="31"/>
      <c r="F26" s="31"/>
      <c r="G26" s="31"/>
      <c r="H26" s="31"/>
      <c r="I26" s="31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3">
      <c r="B27" s="6">
        <f t="shared" si="1"/>
        <v>19</v>
      </c>
      <c r="C27" s="6"/>
      <c r="D27" s="31"/>
      <c r="E27" s="31"/>
      <c r="F27" s="31"/>
      <c r="G27" s="31"/>
      <c r="H27" s="31"/>
      <c r="I27" s="31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">
      <c r="B28" s="6">
        <f t="shared" si="1"/>
        <v>20</v>
      </c>
      <c r="C28" s="6"/>
      <c r="D28" s="31"/>
      <c r="E28" s="31"/>
      <c r="F28" s="31"/>
      <c r="G28" s="31"/>
      <c r="H28" s="31"/>
      <c r="I28" s="31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">
      <c r="B29" s="6">
        <f t="shared" si="1"/>
        <v>21</v>
      </c>
      <c r="C29" s="6"/>
      <c r="D29" s="31"/>
      <c r="E29" s="31"/>
      <c r="F29" s="31"/>
      <c r="G29" s="31"/>
      <c r="H29" s="31"/>
      <c r="I29" s="31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>
        <f t="shared" si="1"/>
        <v>22</v>
      </c>
      <c r="C30" s="6"/>
      <c r="D30" s="31"/>
      <c r="E30" s="31"/>
      <c r="F30" s="31"/>
      <c r="G30" s="31"/>
      <c r="H30" s="31"/>
      <c r="I30" s="31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>
        <f t="shared" si="1"/>
        <v>23</v>
      </c>
      <c r="C31" s="6"/>
      <c r="D31" s="31"/>
      <c r="E31" s="31"/>
      <c r="F31" s="31"/>
      <c r="G31" s="31"/>
      <c r="H31" s="31"/>
      <c r="I31" s="3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0"/>
      <c r="D54" s="20"/>
      <c r="E54" s="1"/>
      <c r="H54" s="23" t="s">
        <v>19</v>
      </c>
      <c r="I54" s="23"/>
      <c r="J54" s="11">
        <f>COUNTIF(J9:J53,"&gt;=70")</f>
        <v>12</v>
      </c>
      <c r="K54" s="11">
        <f t="shared" ref="K54:P54" si="3">COUNTIF(K9:K53,"&gt;=70")</f>
        <v>12</v>
      </c>
      <c r="L54" s="11">
        <f t="shared" si="3"/>
        <v>12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0"/>
      <c r="D55" s="20"/>
      <c r="E55" s="8"/>
      <c r="H55" s="24" t="s">
        <v>20</v>
      </c>
      <c r="I55" s="24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12</v>
      </c>
      <c r="N55" s="12">
        <f t="shared" si="5"/>
        <v>12</v>
      </c>
      <c r="O55" s="12">
        <f t="shared" si="5"/>
        <v>12</v>
      </c>
      <c r="P55" s="12">
        <f t="shared" si="5"/>
        <v>12</v>
      </c>
      <c r="Q55" s="12">
        <f t="shared" si="5"/>
        <v>45</v>
      </c>
    </row>
    <row r="56" spans="2:17" x14ac:dyDescent="0.3">
      <c r="C56" s="20"/>
      <c r="D56" s="20"/>
      <c r="E56" s="20"/>
      <c r="H56" s="24" t="s">
        <v>21</v>
      </c>
      <c r="I56" s="24"/>
      <c r="J56" s="12">
        <f>COUNT(J9:J53)</f>
        <v>12</v>
      </c>
      <c r="K56" s="12">
        <f t="shared" ref="K56:Q56" si="6">COUNT(K9:K53)</f>
        <v>12</v>
      </c>
      <c r="L56" s="12">
        <f t="shared" si="6"/>
        <v>12</v>
      </c>
      <c r="M56" s="12">
        <f t="shared" si="6"/>
        <v>12</v>
      </c>
      <c r="N56" s="12">
        <f t="shared" si="6"/>
        <v>12</v>
      </c>
      <c r="O56" s="12">
        <f t="shared" si="6"/>
        <v>12</v>
      </c>
      <c r="P56" s="12">
        <f t="shared" si="6"/>
        <v>12</v>
      </c>
      <c r="Q56" s="12">
        <f t="shared" si="6"/>
        <v>45</v>
      </c>
    </row>
    <row r="57" spans="2:17" x14ac:dyDescent="0.3">
      <c r="C57" s="20"/>
      <c r="D57" s="20"/>
      <c r="E57" s="1"/>
      <c r="H57" s="25" t="s">
        <v>16</v>
      </c>
      <c r="I57" s="25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0"/>
      <c r="D58" s="20"/>
      <c r="E58" s="1"/>
      <c r="H58" s="25" t="s">
        <v>17</v>
      </c>
      <c r="I58" s="25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26"/>
      <c r="K61" s="26"/>
      <c r="L61" s="26"/>
      <c r="M61" s="26"/>
      <c r="N61" s="26"/>
      <c r="O61" s="26"/>
      <c r="P61" s="26"/>
    </row>
    <row r="62" spans="2:17" x14ac:dyDescent="0.3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62"/>
  <sheetViews>
    <sheetView tabSelected="1" zoomScale="84" zoomScaleNormal="84" workbookViewId="0">
      <selection activeCell="S32" sqref="S32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9" ht="15.6" x14ac:dyDescent="0.3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9" x14ac:dyDescent="0.3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9" x14ac:dyDescent="0.3">
      <c r="C4" t="s">
        <v>0</v>
      </c>
      <c r="D4" s="27" t="s">
        <v>6</v>
      </c>
      <c r="E4" s="27"/>
      <c r="F4" s="27"/>
      <c r="G4" s="27"/>
      <c r="I4" t="s">
        <v>1</v>
      </c>
      <c r="J4" s="28" t="s">
        <v>84</v>
      </c>
      <c r="K4" s="28"/>
      <c r="M4" t="s">
        <v>2</v>
      </c>
      <c r="N4" s="29">
        <v>45098</v>
      </c>
      <c r="O4" s="29"/>
    </row>
    <row r="5" spans="2:19" ht="6.75" customHeight="1" x14ac:dyDescent="0.3">
      <c r="D5" s="5"/>
      <c r="E5" s="5"/>
      <c r="F5" s="5"/>
      <c r="G5" s="5"/>
    </row>
    <row r="6" spans="2:19" x14ac:dyDescent="0.3">
      <c r="C6" t="s">
        <v>3</v>
      </c>
      <c r="D6" s="28" t="s">
        <v>25</v>
      </c>
      <c r="E6" s="28"/>
      <c r="F6" s="28"/>
      <c r="G6" s="28"/>
      <c r="I6" s="20" t="s">
        <v>22</v>
      </c>
      <c r="J6" s="20"/>
      <c r="K6" s="21" t="s">
        <v>26</v>
      </c>
      <c r="L6" s="21"/>
      <c r="M6" s="21"/>
      <c r="N6" s="21"/>
      <c r="O6" s="21"/>
      <c r="P6" s="21"/>
    </row>
    <row r="7" spans="2:19" ht="11.25" customHeight="1" x14ac:dyDescent="0.3"/>
    <row r="8" spans="2:19" x14ac:dyDescent="0.3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9" x14ac:dyDescent="0.3">
      <c r="B9" s="6">
        <v>1</v>
      </c>
      <c r="C9" s="6" t="s">
        <v>85</v>
      </c>
      <c r="D9" s="31" t="s">
        <v>86</v>
      </c>
      <c r="E9" s="31"/>
      <c r="F9" s="31"/>
      <c r="G9" s="31"/>
      <c r="H9" s="31"/>
      <c r="I9" s="31"/>
      <c r="J9" s="17">
        <v>90</v>
      </c>
      <c r="K9" s="4">
        <v>80</v>
      </c>
      <c r="L9" s="18">
        <v>85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36.428571428571431</v>
      </c>
      <c r="R9" t="s">
        <v>157</v>
      </c>
      <c r="S9" t="s">
        <v>159</v>
      </c>
    </row>
    <row r="10" spans="2:19" x14ac:dyDescent="0.3">
      <c r="B10" s="6">
        <f>B9+1</f>
        <v>2</v>
      </c>
      <c r="C10" s="6" t="s">
        <v>87</v>
      </c>
      <c r="D10" s="31" t="s">
        <v>88</v>
      </c>
      <c r="E10" s="31"/>
      <c r="F10" s="31"/>
      <c r="G10" s="31"/>
      <c r="H10" s="31"/>
      <c r="I10" s="31"/>
      <c r="J10" s="17">
        <v>85</v>
      </c>
      <c r="K10" s="4">
        <v>75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22.857142857142858</v>
      </c>
      <c r="S10" t="s">
        <v>160</v>
      </c>
    </row>
    <row r="11" spans="2:19" x14ac:dyDescent="0.3">
      <c r="B11" s="6">
        <f t="shared" ref="B11:B53" si="1">B10+1</f>
        <v>3</v>
      </c>
      <c r="C11" s="6" t="s">
        <v>28</v>
      </c>
      <c r="D11" s="31" t="s">
        <v>29</v>
      </c>
      <c r="E11" s="31"/>
      <c r="F11" s="31"/>
      <c r="G11" s="31"/>
      <c r="H11" s="31"/>
      <c r="I11" s="31"/>
      <c r="J11" s="17">
        <v>70</v>
      </c>
      <c r="K11" s="4">
        <v>75</v>
      </c>
      <c r="L11" s="4">
        <v>80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32.142857142857146</v>
      </c>
      <c r="R11" t="s">
        <v>157</v>
      </c>
      <c r="S11" t="s">
        <v>159</v>
      </c>
    </row>
    <row r="12" spans="2:19" x14ac:dyDescent="0.3">
      <c r="B12" s="6">
        <f t="shared" si="1"/>
        <v>4</v>
      </c>
      <c r="C12" s="6" t="s">
        <v>89</v>
      </c>
      <c r="D12" s="31" t="s">
        <v>90</v>
      </c>
      <c r="E12" s="31"/>
      <c r="F12" s="31"/>
      <c r="G12" s="31"/>
      <c r="H12" s="31"/>
      <c r="I12" s="31"/>
      <c r="J12" s="17">
        <v>80</v>
      </c>
      <c r="K12" s="4">
        <v>70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21.428571428571427</v>
      </c>
      <c r="S12" t="s">
        <v>159</v>
      </c>
    </row>
    <row r="13" spans="2:19" x14ac:dyDescent="0.3">
      <c r="B13" s="6">
        <f t="shared" si="1"/>
        <v>5</v>
      </c>
      <c r="C13" s="6" t="s">
        <v>91</v>
      </c>
      <c r="D13" s="31" t="s">
        <v>92</v>
      </c>
      <c r="E13" s="31"/>
      <c r="F13" s="31"/>
      <c r="G13" s="31"/>
      <c r="H13" s="31"/>
      <c r="I13" s="31"/>
      <c r="J13" s="17">
        <v>85</v>
      </c>
      <c r="K13" s="4">
        <v>85</v>
      </c>
      <c r="L13" s="4">
        <v>80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35.714285714285715</v>
      </c>
      <c r="R13" t="s">
        <v>158</v>
      </c>
      <c r="S13" t="s">
        <v>159</v>
      </c>
    </row>
    <row r="14" spans="2:19" x14ac:dyDescent="0.3">
      <c r="B14" s="6">
        <f t="shared" si="1"/>
        <v>6</v>
      </c>
      <c r="C14" s="6" t="s">
        <v>93</v>
      </c>
      <c r="D14" s="31" t="s">
        <v>94</v>
      </c>
      <c r="E14" s="31"/>
      <c r="F14" s="31"/>
      <c r="G14" s="31"/>
      <c r="H14" s="31"/>
      <c r="I14" s="31"/>
      <c r="J14" s="17">
        <v>80</v>
      </c>
      <c r="K14" s="4">
        <v>75</v>
      </c>
      <c r="L14" s="4">
        <v>80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33.571428571428569</v>
      </c>
      <c r="R14" t="s">
        <v>157</v>
      </c>
      <c r="S14" t="s">
        <v>160</v>
      </c>
    </row>
    <row r="15" spans="2:19" x14ac:dyDescent="0.3">
      <c r="B15" s="6">
        <f t="shared" si="1"/>
        <v>7</v>
      </c>
      <c r="C15" s="6" t="s">
        <v>95</v>
      </c>
      <c r="D15" s="31" t="s">
        <v>96</v>
      </c>
      <c r="E15" s="31"/>
      <c r="F15" s="31"/>
      <c r="G15" s="31"/>
      <c r="H15" s="31"/>
      <c r="I15" s="31"/>
      <c r="J15" s="17">
        <v>85</v>
      </c>
      <c r="K15" s="4">
        <v>90</v>
      </c>
      <c r="L15" s="4">
        <v>95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38.571428571428569</v>
      </c>
      <c r="R15" t="s">
        <v>157</v>
      </c>
      <c r="S15" t="s">
        <v>159</v>
      </c>
    </row>
    <row r="16" spans="2:19" x14ac:dyDescent="0.3">
      <c r="B16" s="6">
        <f t="shared" si="1"/>
        <v>8</v>
      </c>
      <c r="C16" s="6" t="s">
        <v>97</v>
      </c>
      <c r="D16" s="31" t="s">
        <v>98</v>
      </c>
      <c r="E16" s="31"/>
      <c r="F16" s="31"/>
      <c r="G16" s="31"/>
      <c r="H16" s="31"/>
      <c r="I16" s="31"/>
      <c r="J16" s="17">
        <v>80</v>
      </c>
      <c r="K16" s="4">
        <v>85</v>
      </c>
      <c r="L16" s="4">
        <v>95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37.142857142857146</v>
      </c>
      <c r="R16" t="s">
        <v>158</v>
      </c>
      <c r="S16" t="s">
        <v>159</v>
      </c>
    </row>
    <row r="17" spans="2:19" x14ac:dyDescent="0.3">
      <c r="B17" s="6">
        <f t="shared" si="1"/>
        <v>9</v>
      </c>
      <c r="C17" s="6" t="s">
        <v>99</v>
      </c>
      <c r="D17" s="31" t="s">
        <v>100</v>
      </c>
      <c r="E17" s="31"/>
      <c r="F17" s="31"/>
      <c r="G17" s="31"/>
      <c r="H17" s="31"/>
      <c r="I17" s="31"/>
      <c r="J17" s="17">
        <v>80</v>
      </c>
      <c r="K17" s="4">
        <v>70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21.428571428571427</v>
      </c>
      <c r="R17" t="s">
        <v>157</v>
      </c>
      <c r="S17" t="s">
        <v>160</v>
      </c>
    </row>
    <row r="18" spans="2:19" x14ac:dyDescent="0.3">
      <c r="B18" s="6">
        <f t="shared" si="1"/>
        <v>10</v>
      </c>
      <c r="C18" s="6" t="s">
        <v>101</v>
      </c>
      <c r="D18" s="31" t="s">
        <v>102</v>
      </c>
      <c r="E18" s="31"/>
      <c r="F18" s="31"/>
      <c r="G18" s="31"/>
      <c r="H18" s="31"/>
      <c r="I18" s="31"/>
      <c r="J18" s="17">
        <v>85</v>
      </c>
      <c r="K18" s="4">
        <v>85</v>
      </c>
      <c r="L18" s="4">
        <v>80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35.714285714285715</v>
      </c>
      <c r="S18" t="s">
        <v>159</v>
      </c>
    </row>
    <row r="19" spans="2:19" x14ac:dyDescent="0.3">
      <c r="B19" s="6">
        <f t="shared" si="1"/>
        <v>11</v>
      </c>
      <c r="C19" s="6" t="s">
        <v>103</v>
      </c>
      <c r="D19" s="31" t="s">
        <v>104</v>
      </c>
      <c r="E19" s="31"/>
      <c r="F19" s="31"/>
      <c r="G19" s="31"/>
      <c r="H19" s="31"/>
      <c r="I19" s="31"/>
      <c r="J19" s="17">
        <v>80</v>
      </c>
      <c r="K19" s="4">
        <v>80</v>
      </c>
      <c r="L19" s="18">
        <v>85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35</v>
      </c>
      <c r="R19" t="s">
        <v>157</v>
      </c>
      <c r="S19" t="s">
        <v>159</v>
      </c>
    </row>
    <row r="20" spans="2:19" x14ac:dyDescent="0.3">
      <c r="B20" s="6">
        <f t="shared" si="1"/>
        <v>12</v>
      </c>
      <c r="C20" s="6" t="s">
        <v>105</v>
      </c>
      <c r="D20" s="31" t="s">
        <v>106</v>
      </c>
      <c r="E20" s="31"/>
      <c r="F20" s="31"/>
      <c r="G20" s="31"/>
      <c r="H20" s="31"/>
      <c r="I20" s="31"/>
      <c r="J20" s="17">
        <v>80</v>
      </c>
      <c r="K20" s="4">
        <v>75</v>
      </c>
      <c r="L20" s="4">
        <v>80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33.571428571428569</v>
      </c>
      <c r="R20" t="s">
        <v>157</v>
      </c>
      <c r="S20" t="s">
        <v>159</v>
      </c>
    </row>
    <row r="21" spans="2:19" x14ac:dyDescent="0.3">
      <c r="B21" s="6">
        <f t="shared" si="1"/>
        <v>13</v>
      </c>
      <c r="C21" s="6" t="s">
        <v>107</v>
      </c>
      <c r="D21" s="31" t="s">
        <v>108</v>
      </c>
      <c r="E21" s="31"/>
      <c r="F21" s="31"/>
      <c r="G21" s="31"/>
      <c r="H21" s="31"/>
      <c r="I21" s="31"/>
      <c r="J21" s="17">
        <v>85</v>
      </c>
      <c r="K21" s="4">
        <v>70</v>
      </c>
      <c r="L21" s="4">
        <v>80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33.571428571428569</v>
      </c>
      <c r="S21" t="s">
        <v>159</v>
      </c>
    </row>
    <row r="22" spans="2:19" x14ac:dyDescent="0.3">
      <c r="B22" s="6">
        <f t="shared" si="1"/>
        <v>14</v>
      </c>
      <c r="C22" s="6" t="s">
        <v>109</v>
      </c>
      <c r="D22" s="31" t="s">
        <v>110</v>
      </c>
      <c r="E22" s="31"/>
      <c r="F22" s="31"/>
      <c r="G22" s="31"/>
      <c r="H22" s="31"/>
      <c r="I22" s="31"/>
      <c r="J22" s="17">
        <v>90</v>
      </c>
      <c r="K22" s="4">
        <v>95</v>
      </c>
      <c r="L22" s="4">
        <v>95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40</v>
      </c>
      <c r="R22" t="s">
        <v>157</v>
      </c>
      <c r="S22" t="s">
        <v>159</v>
      </c>
    </row>
    <row r="23" spans="2:19" x14ac:dyDescent="0.3">
      <c r="B23" s="6">
        <f t="shared" si="1"/>
        <v>15</v>
      </c>
      <c r="C23" s="6" t="s">
        <v>111</v>
      </c>
      <c r="D23" s="31" t="s">
        <v>112</v>
      </c>
      <c r="E23" s="31"/>
      <c r="F23" s="31"/>
      <c r="G23" s="31"/>
      <c r="H23" s="31"/>
      <c r="I23" s="31"/>
      <c r="J23" s="17">
        <v>90</v>
      </c>
      <c r="K23" s="4">
        <v>95</v>
      </c>
      <c r="L23" s="18">
        <v>95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40</v>
      </c>
      <c r="R23" t="s">
        <v>157</v>
      </c>
      <c r="S23" t="s">
        <v>159</v>
      </c>
    </row>
    <row r="24" spans="2:19" x14ac:dyDescent="0.3">
      <c r="B24" s="6">
        <f t="shared" si="1"/>
        <v>16</v>
      </c>
      <c r="C24" s="6" t="s">
        <v>113</v>
      </c>
      <c r="D24" s="31" t="s">
        <v>114</v>
      </c>
      <c r="E24" s="31"/>
      <c r="F24" s="31"/>
      <c r="G24" s="31"/>
      <c r="H24" s="31"/>
      <c r="I24" s="31"/>
      <c r="J24" s="17">
        <v>85</v>
      </c>
      <c r="K24" s="4">
        <v>90</v>
      </c>
      <c r="L24" s="18">
        <v>85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37.142857142857146</v>
      </c>
      <c r="S24" t="s">
        <v>160</v>
      </c>
    </row>
    <row r="25" spans="2:19" x14ac:dyDescent="0.3">
      <c r="B25" s="6">
        <f t="shared" si="1"/>
        <v>17</v>
      </c>
      <c r="C25" s="6" t="s">
        <v>115</v>
      </c>
      <c r="D25" s="31" t="s">
        <v>116</v>
      </c>
      <c r="E25" s="31"/>
      <c r="F25" s="31"/>
      <c r="G25" s="31"/>
      <c r="H25" s="31"/>
      <c r="I25" s="31"/>
      <c r="J25" s="17">
        <v>85</v>
      </c>
      <c r="K25" s="4">
        <v>85</v>
      </c>
      <c r="L25" s="18">
        <v>80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35.714285714285715</v>
      </c>
      <c r="S25" t="s">
        <v>159</v>
      </c>
    </row>
    <row r="26" spans="2:19" x14ac:dyDescent="0.3">
      <c r="B26" s="6">
        <f t="shared" si="1"/>
        <v>18</v>
      </c>
      <c r="C26" s="6" t="s">
        <v>117</v>
      </c>
      <c r="D26" s="31" t="s">
        <v>118</v>
      </c>
      <c r="E26" s="31"/>
      <c r="F26" s="31"/>
      <c r="G26" s="31"/>
      <c r="H26" s="31"/>
      <c r="I26" s="31"/>
      <c r="J26" s="17">
        <v>80</v>
      </c>
      <c r="K26" s="4">
        <v>75</v>
      </c>
      <c r="L26" s="4">
        <v>80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33.571428571428569</v>
      </c>
      <c r="S26" t="s">
        <v>159</v>
      </c>
    </row>
    <row r="27" spans="2:19" x14ac:dyDescent="0.3">
      <c r="B27" s="6">
        <f t="shared" si="1"/>
        <v>19</v>
      </c>
      <c r="C27" s="6" t="s">
        <v>119</v>
      </c>
      <c r="D27" s="31" t="s">
        <v>120</v>
      </c>
      <c r="E27" s="31"/>
      <c r="F27" s="31"/>
      <c r="G27" s="31"/>
      <c r="H27" s="31"/>
      <c r="I27" s="31"/>
      <c r="J27" s="17">
        <v>85</v>
      </c>
      <c r="K27" s="4">
        <v>75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22.857142857142858</v>
      </c>
      <c r="S27" t="s">
        <v>159</v>
      </c>
    </row>
    <row r="28" spans="2:19" x14ac:dyDescent="0.3">
      <c r="B28" s="6">
        <f t="shared" si="1"/>
        <v>20</v>
      </c>
      <c r="C28" s="6" t="s">
        <v>121</v>
      </c>
      <c r="D28" s="31" t="s">
        <v>122</v>
      </c>
      <c r="E28" s="31"/>
      <c r="F28" s="31"/>
      <c r="G28" s="31"/>
      <c r="H28" s="31"/>
      <c r="I28" s="31"/>
      <c r="J28" s="17">
        <v>80</v>
      </c>
      <c r="K28" s="4">
        <v>80</v>
      </c>
      <c r="L28" s="4">
        <v>80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34.285714285714285</v>
      </c>
      <c r="R28" t="s">
        <v>157</v>
      </c>
      <c r="S28" t="s">
        <v>160</v>
      </c>
    </row>
    <row r="29" spans="2:19" x14ac:dyDescent="0.3">
      <c r="B29" s="6">
        <f t="shared" si="1"/>
        <v>21</v>
      </c>
      <c r="C29" s="6" t="s">
        <v>123</v>
      </c>
      <c r="D29" s="31" t="s">
        <v>124</v>
      </c>
      <c r="E29" s="31"/>
      <c r="F29" s="31"/>
      <c r="G29" s="31"/>
      <c r="H29" s="31"/>
      <c r="I29" s="31"/>
      <c r="J29" s="17">
        <v>85</v>
      </c>
      <c r="K29" s="4">
        <v>75</v>
      </c>
      <c r="L29" s="4">
        <v>80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34.285714285714285</v>
      </c>
      <c r="R29" t="s">
        <v>157</v>
      </c>
      <c r="S29" t="s">
        <v>159</v>
      </c>
    </row>
    <row r="30" spans="2:19" x14ac:dyDescent="0.3">
      <c r="B30" s="6">
        <f t="shared" si="1"/>
        <v>22</v>
      </c>
      <c r="C30" s="6" t="s">
        <v>125</v>
      </c>
      <c r="D30" s="31" t="s">
        <v>126</v>
      </c>
      <c r="E30" s="31"/>
      <c r="F30" s="31"/>
      <c r="G30" s="31"/>
      <c r="H30" s="31"/>
      <c r="I30" s="31"/>
      <c r="J30" s="17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  <c r="S30" t="s">
        <v>159</v>
      </c>
    </row>
    <row r="31" spans="2:19" x14ac:dyDescent="0.3">
      <c r="B31" s="6">
        <f t="shared" si="1"/>
        <v>23</v>
      </c>
      <c r="C31" s="6" t="s">
        <v>127</v>
      </c>
      <c r="D31" s="31" t="s">
        <v>128</v>
      </c>
      <c r="E31" s="31"/>
      <c r="F31" s="31"/>
      <c r="G31" s="31"/>
      <c r="H31" s="31"/>
      <c r="I31" s="31"/>
      <c r="J31" s="17">
        <v>80</v>
      </c>
      <c r="K31" s="4">
        <v>75</v>
      </c>
      <c r="L31" s="4">
        <v>80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33.571428571428569</v>
      </c>
      <c r="S31" t="s">
        <v>159</v>
      </c>
    </row>
    <row r="32" spans="2:19" x14ac:dyDescent="0.3">
      <c r="B32" s="6">
        <f t="shared" si="1"/>
        <v>24</v>
      </c>
      <c r="C32" s="6" t="s">
        <v>129</v>
      </c>
      <c r="D32" s="31" t="s">
        <v>130</v>
      </c>
      <c r="E32" s="31"/>
      <c r="F32" s="31"/>
      <c r="G32" s="31"/>
      <c r="H32" s="31"/>
      <c r="I32" s="31"/>
      <c r="J32" s="17">
        <v>80</v>
      </c>
      <c r="K32" s="4">
        <v>70</v>
      </c>
      <c r="L32" s="4">
        <v>80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32.857142857142854</v>
      </c>
      <c r="R32" t="s">
        <v>157</v>
      </c>
    </row>
    <row r="33" spans="2:17" x14ac:dyDescent="0.3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0"/>
      <c r="D54" s="20"/>
      <c r="E54" s="1"/>
      <c r="H54" s="23" t="s">
        <v>19</v>
      </c>
      <c r="I54" s="23"/>
      <c r="J54" s="11">
        <f>COUNTIF(J9:J53,"&gt;=70")</f>
        <v>23</v>
      </c>
      <c r="K54" s="11">
        <f t="shared" ref="K54:P54" si="3">COUNTIF(K9:K53,"&gt;=70")</f>
        <v>23</v>
      </c>
      <c r="L54" s="11">
        <f t="shared" si="3"/>
        <v>19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0"/>
      <c r="D55" s="20"/>
      <c r="E55" s="8"/>
      <c r="H55" s="24" t="s">
        <v>20</v>
      </c>
      <c r="I55" s="24"/>
      <c r="J55" s="12">
        <f>COUNTIF(J9:J53,"&lt;70")</f>
        <v>1</v>
      </c>
      <c r="K55" s="12">
        <f t="shared" ref="K55:Q55" si="5">COUNTIF(K9:K53,"&lt;70")</f>
        <v>1</v>
      </c>
      <c r="L55" s="12">
        <f t="shared" si="5"/>
        <v>5</v>
      </c>
      <c r="M55" s="12">
        <f t="shared" si="5"/>
        <v>24</v>
      </c>
      <c r="N55" s="12">
        <f t="shared" si="5"/>
        <v>24</v>
      </c>
      <c r="O55" s="12">
        <f t="shared" si="5"/>
        <v>24</v>
      </c>
      <c r="P55" s="12">
        <f t="shared" si="5"/>
        <v>24</v>
      </c>
      <c r="Q55" s="12">
        <f t="shared" si="5"/>
        <v>45</v>
      </c>
    </row>
    <row r="56" spans="2:17" x14ac:dyDescent="0.3">
      <c r="C56" s="20"/>
      <c r="D56" s="20"/>
      <c r="E56" s="20"/>
      <c r="H56" s="24" t="s">
        <v>21</v>
      </c>
      <c r="I56" s="24"/>
      <c r="J56" s="12">
        <f>COUNT(J9:J53)</f>
        <v>24</v>
      </c>
      <c r="K56" s="12">
        <f t="shared" ref="K56:Q56" si="6">COUNT(K9:K53)</f>
        <v>24</v>
      </c>
      <c r="L56" s="12">
        <f t="shared" si="6"/>
        <v>24</v>
      </c>
      <c r="M56" s="12">
        <f t="shared" si="6"/>
        <v>24</v>
      </c>
      <c r="N56" s="12">
        <f t="shared" si="6"/>
        <v>24</v>
      </c>
      <c r="O56" s="12">
        <f t="shared" si="6"/>
        <v>24</v>
      </c>
      <c r="P56" s="12">
        <f t="shared" si="6"/>
        <v>24</v>
      </c>
      <c r="Q56" s="12">
        <f t="shared" si="6"/>
        <v>45</v>
      </c>
    </row>
    <row r="57" spans="2:17" x14ac:dyDescent="0.3">
      <c r="C57" s="20"/>
      <c r="D57" s="20"/>
      <c r="E57" s="1"/>
      <c r="H57" s="25" t="s">
        <v>16</v>
      </c>
      <c r="I57" s="25"/>
      <c r="J57" s="13">
        <f>J54/J56</f>
        <v>0.95833333333333337</v>
      </c>
      <c r="K57" s="14">
        <f t="shared" ref="K57:Q57" si="7">K54/K56</f>
        <v>0.95833333333333337</v>
      </c>
      <c r="L57" s="14">
        <f t="shared" si="7"/>
        <v>0.79166666666666663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0"/>
      <c r="D58" s="20"/>
      <c r="E58" s="1"/>
      <c r="H58" s="25" t="s">
        <v>17</v>
      </c>
      <c r="I58" s="25"/>
      <c r="J58" s="13">
        <f>J55/J56</f>
        <v>4.1666666666666664E-2</v>
      </c>
      <c r="K58" s="13">
        <f t="shared" ref="K58:Q58" si="8">K55/K56</f>
        <v>4.1666666666666664E-2</v>
      </c>
      <c r="L58" s="14">
        <f t="shared" si="8"/>
        <v>0.20833333333333334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26"/>
      <c r="K61" s="26"/>
      <c r="L61" s="26"/>
      <c r="M61" s="26"/>
      <c r="N61" s="26"/>
      <c r="O61" s="26"/>
      <c r="P61" s="26"/>
    </row>
    <row r="62" spans="2:17" x14ac:dyDescent="0.3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MANUFACTURA AVANZADA</vt:lpstr>
      <vt:lpstr>ROBOTICA A</vt:lpstr>
      <vt:lpstr>ROBOTICA B</vt:lpstr>
      <vt:lpstr>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guillermo reyes morales</cp:lastModifiedBy>
  <cp:lastPrinted>2023-03-21T15:13:53Z</cp:lastPrinted>
  <dcterms:created xsi:type="dcterms:W3CDTF">2023-03-14T19:16:59Z</dcterms:created>
  <dcterms:modified xsi:type="dcterms:W3CDTF">2023-06-21T20:34:43Z</dcterms:modified>
</cp:coreProperties>
</file>