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Parcial\R1\"/>
    </mc:Choice>
  </mc:AlternateContent>
  <xr:revisionPtr revIDLastSave="0" documentId="13_ncr:1_{593132D7-C35E-4F6D-BF06-112ED82A739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A35" i="5" l="1"/>
  <c r="N28" i="5"/>
  <c r="M28" i="5"/>
  <c r="K28" i="5"/>
  <c r="G28" i="5"/>
  <c r="F28" i="5"/>
  <c r="I27" i="5"/>
  <c r="E27" i="5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D24" i="5"/>
  <c r="C24" i="5"/>
  <c r="A24" i="5"/>
  <c r="I23" i="5"/>
  <c r="E23" i="5"/>
  <c r="D23" i="5"/>
  <c r="C23" i="5"/>
  <c r="A23" i="5"/>
  <c r="I22" i="5"/>
  <c r="E22" i="5"/>
  <c r="D22" i="5"/>
  <c r="C22" i="5"/>
  <c r="A22" i="5"/>
  <c r="E21" i="5"/>
  <c r="I21" i="5" s="1"/>
  <c r="D21" i="5"/>
  <c r="C21" i="5"/>
  <c r="A21" i="5"/>
  <c r="I20" i="5"/>
  <c r="E20" i="5"/>
  <c r="D20" i="5"/>
  <c r="C20" i="5"/>
  <c r="A20" i="5"/>
  <c r="I19" i="5"/>
  <c r="E19" i="5"/>
  <c r="D19" i="5"/>
  <c r="C19" i="5"/>
  <c r="A19" i="5"/>
  <c r="E18" i="5"/>
  <c r="I18" i="5" s="1"/>
  <c r="D18" i="5"/>
  <c r="C18" i="5"/>
  <c r="A18" i="5"/>
  <c r="E17" i="5"/>
  <c r="H17" i="5" s="1"/>
  <c r="D17" i="5"/>
  <c r="C17" i="5"/>
  <c r="A17" i="5"/>
  <c r="E16" i="5"/>
  <c r="H16" i="5" s="1"/>
  <c r="D16" i="5"/>
  <c r="C16" i="5"/>
  <c r="A16" i="5"/>
  <c r="E15" i="5"/>
  <c r="H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A35" i="4"/>
  <c r="N28" i="4"/>
  <c r="M28" i="4"/>
  <c r="K28" i="4"/>
  <c r="G28" i="4"/>
  <c r="F28" i="4"/>
  <c r="L27" i="4"/>
  <c r="J27" i="4"/>
  <c r="I27" i="4"/>
  <c r="E27" i="4"/>
  <c r="H27" i="4" s="1"/>
  <c r="D27" i="4"/>
  <c r="C27" i="4"/>
  <c r="A27" i="4"/>
  <c r="E26" i="4"/>
  <c r="L26" i="4" s="1"/>
  <c r="D26" i="4"/>
  <c r="C26" i="4"/>
  <c r="A26" i="4"/>
  <c r="L25" i="4"/>
  <c r="J25" i="4"/>
  <c r="I25" i="4"/>
  <c r="E25" i="4"/>
  <c r="H25" i="4" s="1"/>
  <c r="D25" i="4"/>
  <c r="C25" i="4"/>
  <c r="A25" i="4"/>
  <c r="E24" i="4"/>
  <c r="H24" i="4" s="1"/>
  <c r="D24" i="4"/>
  <c r="C24" i="4"/>
  <c r="A24" i="4"/>
  <c r="L23" i="4"/>
  <c r="J23" i="4"/>
  <c r="I23" i="4"/>
  <c r="E23" i="4"/>
  <c r="H23" i="4" s="1"/>
  <c r="D23" i="4"/>
  <c r="C23" i="4"/>
  <c r="A23" i="4"/>
  <c r="E22" i="4"/>
  <c r="L22" i="4" s="1"/>
  <c r="D22" i="4"/>
  <c r="C22" i="4"/>
  <c r="A22" i="4"/>
  <c r="L21" i="4"/>
  <c r="J21" i="4"/>
  <c r="I21" i="4"/>
  <c r="E21" i="4"/>
  <c r="H21" i="4" s="1"/>
  <c r="D21" i="4"/>
  <c r="C21" i="4"/>
  <c r="A21" i="4"/>
  <c r="E20" i="4"/>
  <c r="L20" i="4" s="1"/>
  <c r="D20" i="4"/>
  <c r="C20" i="4"/>
  <c r="A20" i="4"/>
  <c r="L19" i="4"/>
  <c r="J19" i="4"/>
  <c r="I19" i="4"/>
  <c r="E19" i="4"/>
  <c r="H19" i="4" s="1"/>
  <c r="D19" i="4"/>
  <c r="C19" i="4"/>
  <c r="A19" i="4"/>
  <c r="E18" i="4"/>
  <c r="H18" i="4" s="1"/>
  <c r="D18" i="4"/>
  <c r="C18" i="4"/>
  <c r="A18" i="4"/>
  <c r="E17" i="4"/>
  <c r="H17" i="4" s="1"/>
  <c r="D17" i="4"/>
  <c r="C17" i="4"/>
  <c r="A17" i="4"/>
  <c r="E16" i="4"/>
  <c r="L16" i="4" s="1"/>
  <c r="D16" i="4"/>
  <c r="C16" i="4"/>
  <c r="A16" i="4"/>
  <c r="E15" i="4"/>
  <c r="H15" i="4" s="1"/>
  <c r="D15" i="4"/>
  <c r="C15" i="4"/>
  <c r="A15" i="4"/>
  <c r="E14" i="4"/>
  <c r="L14" i="4" s="1"/>
  <c r="D14" i="4"/>
  <c r="C14" i="4"/>
  <c r="A14" i="4"/>
  <c r="B10" i="4"/>
  <c r="B37" i="4" s="1"/>
  <c r="L8" i="4"/>
  <c r="H8" i="4"/>
  <c r="E8" i="4"/>
  <c r="A35" i="3"/>
  <c r="N28" i="3"/>
  <c r="M28" i="3"/>
  <c r="K28" i="3"/>
  <c r="G28" i="3"/>
  <c r="F28" i="3"/>
  <c r="L27" i="3"/>
  <c r="J27" i="3"/>
  <c r="I27" i="3"/>
  <c r="E27" i="3"/>
  <c r="H27" i="3" s="1"/>
  <c r="D27" i="3"/>
  <c r="C27" i="3"/>
  <c r="A27" i="3"/>
  <c r="E26" i="3"/>
  <c r="L26" i="3" s="1"/>
  <c r="D26" i="3"/>
  <c r="C26" i="3"/>
  <c r="A26" i="3"/>
  <c r="L25" i="3"/>
  <c r="J25" i="3"/>
  <c r="I25" i="3"/>
  <c r="E25" i="3"/>
  <c r="H25" i="3" s="1"/>
  <c r="D25" i="3"/>
  <c r="C25" i="3"/>
  <c r="A25" i="3"/>
  <c r="E24" i="3"/>
  <c r="H24" i="3" s="1"/>
  <c r="D24" i="3"/>
  <c r="C24" i="3"/>
  <c r="A24" i="3"/>
  <c r="L23" i="3"/>
  <c r="J23" i="3"/>
  <c r="I23" i="3"/>
  <c r="E23" i="3"/>
  <c r="H23" i="3" s="1"/>
  <c r="D23" i="3"/>
  <c r="C23" i="3"/>
  <c r="A23" i="3"/>
  <c r="E22" i="3"/>
  <c r="L22" i="3" s="1"/>
  <c r="D22" i="3"/>
  <c r="C22" i="3"/>
  <c r="A22" i="3"/>
  <c r="L21" i="3"/>
  <c r="J21" i="3"/>
  <c r="I21" i="3"/>
  <c r="E21" i="3"/>
  <c r="H21" i="3" s="1"/>
  <c r="D21" i="3"/>
  <c r="C21" i="3"/>
  <c r="A21" i="3"/>
  <c r="E20" i="3"/>
  <c r="L20" i="3" s="1"/>
  <c r="D20" i="3"/>
  <c r="C20" i="3"/>
  <c r="A20" i="3"/>
  <c r="L19" i="3"/>
  <c r="J19" i="3"/>
  <c r="I19" i="3"/>
  <c r="E19" i="3"/>
  <c r="H19" i="3" s="1"/>
  <c r="D19" i="3"/>
  <c r="C19" i="3"/>
  <c r="A19" i="3"/>
  <c r="E18" i="3"/>
  <c r="H18" i="3" s="1"/>
  <c r="D18" i="3"/>
  <c r="C18" i="3"/>
  <c r="A18" i="3"/>
  <c r="L17" i="3"/>
  <c r="I17" i="3"/>
  <c r="J17" i="3" s="1"/>
  <c r="E17" i="3"/>
  <c r="H17" i="3" s="1"/>
  <c r="D17" i="3"/>
  <c r="C17" i="3"/>
  <c r="A17" i="3"/>
  <c r="E16" i="3"/>
  <c r="L16" i="3" s="1"/>
  <c r="D16" i="3"/>
  <c r="C16" i="3"/>
  <c r="A16" i="3"/>
  <c r="L15" i="3"/>
  <c r="E15" i="3"/>
  <c r="H15" i="3" s="1"/>
  <c r="D15" i="3"/>
  <c r="C15" i="3"/>
  <c r="A15" i="3"/>
  <c r="E14" i="3"/>
  <c r="H14" i="3" s="1"/>
  <c r="D14" i="3"/>
  <c r="C14" i="3"/>
  <c r="A14" i="3"/>
  <c r="B10" i="3"/>
  <c r="B37" i="3" s="1"/>
  <c r="L8" i="3"/>
  <c r="H8" i="3"/>
  <c r="E8" i="3"/>
  <c r="A35" i="2"/>
  <c r="N28" i="2"/>
  <c r="M28" i="2"/>
  <c r="K28" i="2"/>
  <c r="G28" i="2"/>
  <c r="F28" i="2"/>
  <c r="L27" i="2"/>
  <c r="J27" i="2"/>
  <c r="I27" i="2"/>
  <c r="E27" i="2"/>
  <c r="H27" i="2" s="1"/>
  <c r="D27" i="2"/>
  <c r="C27" i="2"/>
  <c r="A27" i="2"/>
  <c r="E26" i="2"/>
  <c r="L26" i="2" s="1"/>
  <c r="D26" i="2"/>
  <c r="C26" i="2"/>
  <c r="A26" i="2"/>
  <c r="L25" i="2"/>
  <c r="J25" i="2"/>
  <c r="I25" i="2"/>
  <c r="E25" i="2"/>
  <c r="H25" i="2" s="1"/>
  <c r="D25" i="2"/>
  <c r="C25" i="2"/>
  <c r="A25" i="2"/>
  <c r="E24" i="2"/>
  <c r="H24" i="2" s="1"/>
  <c r="D24" i="2"/>
  <c r="C24" i="2"/>
  <c r="A24" i="2"/>
  <c r="L23" i="2"/>
  <c r="J23" i="2"/>
  <c r="I23" i="2"/>
  <c r="E23" i="2"/>
  <c r="H23" i="2" s="1"/>
  <c r="D23" i="2"/>
  <c r="C23" i="2"/>
  <c r="A23" i="2"/>
  <c r="E22" i="2"/>
  <c r="L22" i="2" s="1"/>
  <c r="D22" i="2"/>
  <c r="C22" i="2"/>
  <c r="A22" i="2"/>
  <c r="L21" i="2"/>
  <c r="J21" i="2"/>
  <c r="I21" i="2"/>
  <c r="E21" i="2"/>
  <c r="H21" i="2" s="1"/>
  <c r="D21" i="2"/>
  <c r="C21" i="2"/>
  <c r="A21" i="2"/>
  <c r="E20" i="2"/>
  <c r="L20" i="2" s="1"/>
  <c r="D20" i="2"/>
  <c r="C20" i="2"/>
  <c r="A20" i="2"/>
  <c r="L19" i="2"/>
  <c r="J19" i="2"/>
  <c r="I19" i="2"/>
  <c r="E19" i="2"/>
  <c r="H19" i="2" s="1"/>
  <c r="D19" i="2"/>
  <c r="C19" i="2"/>
  <c r="A19" i="2"/>
  <c r="E18" i="2"/>
  <c r="H18" i="2" s="1"/>
  <c r="D18" i="2"/>
  <c r="C18" i="2"/>
  <c r="A18" i="2"/>
  <c r="E17" i="2"/>
  <c r="H17" i="2" s="1"/>
  <c r="D17" i="2"/>
  <c r="C17" i="2"/>
  <c r="A17" i="2"/>
  <c r="E16" i="2"/>
  <c r="L16" i="2" s="1"/>
  <c r="D16" i="2"/>
  <c r="C16" i="2"/>
  <c r="A16" i="2"/>
  <c r="E15" i="2"/>
  <c r="H15" i="2" s="1"/>
  <c r="D15" i="2"/>
  <c r="C15" i="2"/>
  <c r="A15" i="2"/>
  <c r="E14" i="2"/>
  <c r="H14" i="2" s="1"/>
  <c r="D14" i="2"/>
  <c r="C14" i="2"/>
  <c r="A14" i="2"/>
  <c r="B10" i="2"/>
  <c r="B37" i="2" s="1"/>
  <c r="L8" i="2"/>
  <c r="H8" i="2"/>
  <c r="E8" i="2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1" l="1"/>
  <c r="I17" i="5"/>
  <c r="J17" i="5" s="1"/>
  <c r="J17" i="2"/>
  <c r="I17" i="4"/>
  <c r="J17" i="4" s="1"/>
  <c r="L17" i="4"/>
  <c r="L17" i="2"/>
  <c r="L17" i="5"/>
  <c r="L15" i="4"/>
  <c r="L15" i="2"/>
  <c r="I15" i="4"/>
  <c r="J15" i="4" s="1"/>
  <c r="I15" i="5"/>
  <c r="J15" i="5" s="1"/>
  <c r="J15" i="2"/>
  <c r="I15" i="3"/>
  <c r="J15" i="3" s="1"/>
  <c r="L15" i="5"/>
  <c r="L28" i="1"/>
  <c r="E28" i="5"/>
  <c r="L28" i="5" s="1"/>
  <c r="H28" i="5"/>
  <c r="E28" i="2"/>
  <c r="E28" i="3"/>
  <c r="E28" i="4"/>
  <c r="L28" i="4" s="1"/>
  <c r="H20" i="2"/>
  <c r="H20" i="3"/>
  <c r="H20" i="4"/>
  <c r="J14" i="2"/>
  <c r="I18" i="2"/>
  <c r="J18" i="2" s="1"/>
  <c r="I22" i="2"/>
  <c r="J22" i="2" s="1"/>
  <c r="I26" i="2"/>
  <c r="J26" i="2" s="1"/>
  <c r="I14" i="3"/>
  <c r="J14" i="3" s="1"/>
  <c r="I18" i="3"/>
  <c r="J18" i="3" s="1"/>
  <c r="I22" i="3"/>
  <c r="J22" i="3" s="1"/>
  <c r="I26" i="3"/>
  <c r="J26" i="3" s="1"/>
  <c r="I14" i="4"/>
  <c r="J14" i="4" s="1"/>
  <c r="I18" i="4"/>
  <c r="J18" i="4" s="1"/>
  <c r="I24" i="4"/>
  <c r="J24" i="4" s="1"/>
  <c r="H16" i="2"/>
  <c r="H22" i="2"/>
  <c r="H26" i="2"/>
  <c r="H16" i="3"/>
  <c r="H22" i="3"/>
  <c r="H26" i="3"/>
  <c r="H14" i="4"/>
  <c r="H16" i="4"/>
  <c r="H22" i="4"/>
  <c r="H26" i="4"/>
  <c r="H14" i="5"/>
  <c r="J16" i="2"/>
  <c r="I20" i="2"/>
  <c r="J20" i="2" s="1"/>
  <c r="I24" i="2"/>
  <c r="J24" i="2" s="1"/>
  <c r="I16" i="3"/>
  <c r="J16" i="3" s="1"/>
  <c r="I20" i="3"/>
  <c r="J20" i="3" s="1"/>
  <c r="I24" i="3"/>
  <c r="J24" i="3" s="1"/>
  <c r="I16" i="4"/>
  <c r="J16" i="4" s="1"/>
  <c r="I20" i="4"/>
  <c r="J20" i="4" s="1"/>
  <c r="I22" i="4"/>
  <c r="J22" i="4" s="1"/>
  <c r="I26" i="4"/>
  <c r="J26" i="4" s="1"/>
  <c r="I14" i="5"/>
  <c r="J14" i="5" s="1"/>
  <c r="I16" i="5"/>
  <c r="J16" i="5" s="1"/>
  <c r="L14" i="2"/>
  <c r="L18" i="2"/>
  <c r="L24" i="2"/>
  <c r="L14" i="3"/>
  <c r="L18" i="3"/>
  <c r="L24" i="3"/>
  <c r="L18" i="4"/>
  <c r="L24" i="4"/>
  <c r="L16" i="5"/>
  <c r="I24" i="5"/>
  <c r="I28" i="5" l="1"/>
  <c r="J28" i="5" s="1"/>
  <c r="I28" i="3"/>
  <c r="J28" i="3" s="1"/>
  <c r="H28" i="3"/>
  <c r="I28" i="2"/>
  <c r="J28" i="2" s="1"/>
  <c r="H28" i="2"/>
  <c r="I28" i="4"/>
  <c r="J28" i="4" s="1"/>
  <c r="H28" i="4"/>
  <c r="L28" i="2"/>
  <c r="L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<sst xmlns="http://schemas.openxmlformats.org/spreadsheetml/2006/main" count="183" uniqueCount="46">
  <si>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</si>
  <si>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</si>
  <si>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</si>
  <si>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</si>
  <si>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</si>
  <si>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</si>
  <si>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</si>
  <si>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</si>
  <si>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</si>
  <si>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</si>
  <si>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</si>
  <si>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</si>
  <si>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</si>
  <si>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</si>
  <si>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</si>
  <si>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</si>
  <si>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</si>
  <si>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</si>
  <si>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</si>
  <si>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</si>
  <si>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</si>
  <si>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</si>
  <si>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</si>
  <si>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</si>
  <si>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</si>
  <si>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</si>
  <si>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</si>
  <si>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</si>
  <si>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</si>
  <si>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</si>
  <si>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</si>
  <si>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</si>
  <si>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</si>
  <si>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GUADALUPE ZETINA CRUZ</t>
  </si>
  <si>
    <t>Final</t>
  </si>
  <si>
    <t>T</t>
  </si>
  <si>
    <t>Administración y Organización de Datos</t>
  </si>
  <si>
    <t>410-A</t>
  </si>
  <si>
    <t>Programación Orientada a Objetos</t>
  </si>
  <si>
    <t>210-A</t>
  </si>
  <si>
    <t>Software de Aplicación Ejecutivo</t>
  </si>
  <si>
    <t>Topicos de Ciencia de Datos</t>
  </si>
  <si>
    <t>810-A</t>
  </si>
  <si>
    <t>207-B</t>
  </si>
  <si>
    <t>IGE</t>
  </si>
  <si>
    <t>Febrero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</si>
</sst>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634680</xdr:colOff>
      <xdr:row>0</xdr:row>
      <xdr:rowOff>756360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13480" y="5616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679320</xdr:colOff>
      <xdr:row>0</xdr:row>
      <xdr:rowOff>733680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3348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679320</xdr:colOff>
      <xdr:row>0</xdr:row>
      <xdr:rowOff>767520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58120" y="67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668160</xdr:colOff>
      <xdr:row>0</xdr:row>
      <xdr:rowOff>745200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4500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2439000</xdr:colOff>
      <xdr:row>0</xdr:row>
      <xdr:rowOff>747720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9000" cy="747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668160</xdr:colOff>
      <xdr:row>0</xdr:row>
      <xdr:rowOff>722520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46960" y="22320"/>
          <a:ext cx="157248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abSelected="1" topLeftCell="A4" zoomScale="50" zoomScaleNormal="50" workbookViewId="0">
      <selection activeCell="N15" sqref="N15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6</v>
      </c>
      <c r="C8" s="25"/>
      <c r="D8" s="8" t="s">
        <v>7</v>
      </c>
      <c r="E8" s="2">
        <v>4</v>
      </c>
      <c r="G8" s="3" t="s">
        <v>8</v>
      </c>
      <c r="H8" s="2">
        <v>4</v>
      </c>
      <c r="I8" s="26" t="s">
        <v>9</v>
      </c>
      <c r="J8" s="26"/>
      <c r="K8" s="26"/>
      <c r="L8" s="25" t="s">
        <v>45</v>
      </c>
      <c r="M8" s="25"/>
      <c r="N8" s="25"/>
    </row>
    <row r="10" spans="1:14" x14ac:dyDescent="0.35">
      <c r="A10" s="3" t="s">
        <v>10</v>
      </c>
      <c r="B10" s="2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0" t="s">
        <v>36</v>
      </c>
      <c r="B14" s="11" t="s">
        <v>24</v>
      </c>
      <c r="C14" s="11" t="s">
        <v>37</v>
      </c>
      <c r="D14" s="11" t="s">
        <v>27</v>
      </c>
      <c r="E14" s="11">
        <v>25</v>
      </c>
      <c r="F14" s="11">
        <v>20</v>
      </c>
      <c r="G14" s="11"/>
      <c r="H14" s="12"/>
      <c r="I14" s="11">
        <f t="shared" ref="I14:I28" si="0">(E14-SUM(F14:G14))-K14</f>
        <v>5</v>
      </c>
      <c r="J14" s="12"/>
      <c r="K14" s="11">
        <v>0</v>
      </c>
      <c r="L14" s="12">
        <f>K14/E14</f>
        <v>0</v>
      </c>
      <c r="M14" s="11">
        <v>75</v>
      </c>
      <c r="N14" s="13">
        <v>0.8</v>
      </c>
    </row>
    <row r="15" spans="1:14" s="14" customFormat="1" ht="25" x14ac:dyDescent="0.25">
      <c r="A15" s="10" t="s">
        <v>38</v>
      </c>
      <c r="B15" s="11" t="s">
        <v>24</v>
      </c>
      <c r="C15" s="11" t="s">
        <v>39</v>
      </c>
      <c r="D15" s="11" t="s">
        <v>27</v>
      </c>
      <c r="E15" s="11">
        <v>24</v>
      </c>
      <c r="F15" s="11">
        <v>21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85</v>
      </c>
      <c r="N15" s="13">
        <v>0.83</v>
      </c>
    </row>
    <row r="16" spans="1:14" s="14" customFormat="1" ht="25" x14ac:dyDescent="0.25">
      <c r="A16" s="10" t="s">
        <v>40</v>
      </c>
      <c r="B16" s="11" t="s">
        <v>24</v>
      </c>
      <c r="C16" s="11" t="s">
        <v>43</v>
      </c>
      <c r="D16" s="11" t="s">
        <v>44</v>
      </c>
      <c r="E16" s="11">
        <v>24</v>
      </c>
      <c r="F16" s="11">
        <v>17</v>
      </c>
      <c r="G16" s="11"/>
      <c r="H16" s="12"/>
      <c r="I16" s="11">
        <f t="shared" si="0"/>
        <v>7</v>
      </c>
      <c r="J16" s="12"/>
      <c r="K16" s="11">
        <v>0</v>
      </c>
      <c r="L16" s="12">
        <f>K16/E16</f>
        <v>0</v>
      </c>
      <c r="M16" s="11">
        <v>64</v>
      </c>
      <c r="N16" s="13">
        <v>0.71</v>
      </c>
    </row>
    <row r="17" spans="1:14" s="14" customFormat="1" ht="25" x14ac:dyDescent="0.25">
      <c r="A17" s="10" t="s">
        <v>41</v>
      </c>
      <c r="B17" s="11" t="s">
        <v>24</v>
      </c>
      <c r="C17" s="11" t="s">
        <v>42</v>
      </c>
      <c r="D17" s="11" t="s">
        <v>27</v>
      </c>
      <c r="E17" s="11">
        <v>15</v>
      </c>
      <c r="F17" s="11">
        <v>12</v>
      </c>
      <c r="G17" s="11"/>
      <c r="H17" s="12"/>
      <c r="I17" s="11">
        <f t="shared" si="0"/>
        <v>3</v>
      </c>
      <c r="J17" s="12"/>
      <c r="K17" s="11">
        <v>0</v>
      </c>
      <c r="L17" s="12">
        <f>K17/E17</f>
        <v>0</v>
      </c>
      <c r="M17" s="11">
        <v>77</v>
      </c>
      <c r="N17" s="13">
        <v>0.8</v>
      </c>
    </row>
    <row r="18" spans="1:14" s="14" customFormat="1" ht="12.5" x14ac:dyDescent="0.25">
      <c r="A18" s="10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x14ac:dyDescent="0.35">
      <c r="A19" s="10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/>
      <c r="N19" s="13"/>
    </row>
    <row r="20" spans="1:14" s="14" customFormat="1" ht="12.5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70</v>
      </c>
      <c r="G28" s="16">
        <f>SUM(G14:G27)</f>
        <v>0</v>
      </c>
      <c r="H28" s="17"/>
      <c r="I28" s="16">
        <f t="shared" si="0"/>
        <v>18</v>
      </c>
      <c r="J28" s="17"/>
      <c r="K28" s="16">
        <f>SUM(K14:K27)</f>
        <v>0</v>
      </c>
      <c r="L28" s="17">
        <f>K28/E28</f>
        <v>0</v>
      </c>
      <c r="M28" s="16">
        <f>AVERAGE(M14:M27)</f>
        <v>75.25</v>
      </c>
      <c r="N28" s="18">
        <f>AVERAGE(N14:N27)</f>
        <v>0.78499999999999992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6" zoomScale="90" zoomScaleNormal="90" workbookViewId="0">
      <selection activeCell="I14" sqref="I14:I17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2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3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3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opLeftCell="A10" zoomScale="90" zoomScaleNormal="90" workbookViewId="0">
      <selection activeCell="L14" sqref="L14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/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>
        <v>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/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25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/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 t="shared" si="0"/>
        <v>0</v>
      </c>
      <c r="I15" s="11">
        <f t="shared" si="1"/>
        <v>24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/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 t="shared" si="0"/>
        <v>0</v>
      </c>
      <c r="I16" s="11">
        <f t="shared" si="1"/>
        <v>24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/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 t="shared" si="0"/>
        <v>0</v>
      </c>
      <c r="I17" s="11">
        <f t="shared" si="1"/>
        <v>15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88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/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5" zoomScale="90" zoomScaleNormal="90" workbookViewId="0">
      <selection activeCell="G38" sqref="G38"/>
    </sheetView>
  </sheetViews>
  <sheetFormatPr baseColWidth="10" defaultColWidth="11.453125" defaultRowHeight="14.5" x14ac:dyDescent="0.35"/>
  <cols>
    <col min="1" max="1" width="38.54296875" style="6" customWidth="1"/>
    <col min="2" max="2" width="4.7265625" style="6" customWidth="1"/>
    <col min="3" max="3" width="5.54296875" style="6" customWidth="1"/>
    <col min="4" max="4" width="21.81640625" style="6" customWidth="1"/>
    <col min="5" max="5" width="9.453125" style="6" customWidth="1"/>
    <col min="6" max="12" width="7.54296875" style="6" customWidth="1"/>
    <col min="13" max="1024" width="11.453125" style="6"/>
  </cols>
  <sheetData>
    <row r="1" spans="1:14" ht="62.25" customHeigh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5">
      <c r="A2" s="5"/>
      <c r="B2" s="5"/>
      <c r="C2" s="5"/>
      <c r="E2" s="5"/>
      <c r="F2" s="5"/>
      <c r="G2" s="5"/>
      <c r="H2" s="5"/>
      <c r="I2" s="5"/>
      <c r="J2" s="5"/>
      <c r="K2" s="5"/>
    </row>
    <row r="3" spans="1:14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5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7"/>
      <c r="J6" s="7"/>
      <c r="K6" s="7"/>
      <c r="L6" s="7"/>
      <c r="M6" s="7"/>
      <c r="N6" s="7"/>
    </row>
    <row r="7" spans="1:14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35">
      <c r="A8" s="3" t="s">
        <v>5</v>
      </c>
      <c r="B8" s="25" t="s">
        <v>34</v>
      </c>
      <c r="C8" s="25"/>
      <c r="D8" s="8" t="s">
        <v>7</v>
      </c>
      <c r="E8" s="4">
        <f>'1'!E8</f>
        <v>4</v>
      </c>
      <c r="G8" s="3" t="s">
        <v>8</v>
      </c>
      <c r="H8" s="4">
        <f>'1'!H8</f>
        <v>4</v>
      </c>
      <c r="I8" s="26" t="s">
        <v>9</v>
      </c>
      <c r="J8" s="26"/>
      <c r="K8" s="26"/>
      <c r="L8" s="25" t="str">
        <f>'1'!L8</f>
        <v>Febrero - Julio 2023</v>
      </c>
      <c r="M8" s="25"/>
      <c r="N8" s="25"/>
    </row>
    <row r="10" spans="1:14" x14ac:dyDescent="0.35">
      <c r="A10" s="3" t="s">
        <v>10</v>
      </c>
      <c r="B10" s="25" t="str">
        <f>'1'!B10</f>
        <v>ROGELIO ENRIQUE TELONA TORRES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5">
      <c r="B11" s="1"/>
      <c r="C11" s="1"/>
      <c r="E11" s="1"/>
      <c r="F11" s="1"/>
      <c r="G11" s="1"/>
      <c r="H11" s="1"/>
      <c r="I11" s="1"/>
      <c r="J11" s="1"/>
      <c r="K11" s="1"/>
    </row>
    <row r="12" spans="1:14" ht="12.75" customHeight="1" x14ac:dyDescent="0.35">
      <c r="A12" s="27" t="s">
        <v>12</v>
      </c>
      <c r="B12" s="28" t="s">
        <v>13</v>
      </c>
      <c r="C12" s="28" t="s">
        <v>14</v>
      </c>
      <c r="D12" s="29" t="s">
        <v>15</v>
      </c>
      <c r="E12" s="29" t="s">
        <v>16</v>
      </c>
      <c r="F12" s="29" t="s">
        <v>17</v>
      </c>
      <c r="G12" s="29"/>
      <c r="H12" s="29" t="s">
        <v>18</v>
      </c>
      <c r="I12" s="29" t="s">
        <v>19</v>
      </c>
      <c r="J12" s="29" t="s">
        <v>20</v>
      </c>
      <c r="K12" s="29" t="s">
        <v>21</v>
      </c>
      <c r="L12" s="29" t="s">
        <v>22</v>
      </c>
      <c r="M12" s="29" t="s">
        <v>23</v>
      </c>
      <c r="N12" s="32" t="s">
        <v>24</v>
      </c>
    </row>
    <row r="13" spans="1:14" x14ac:dyDescent="0.35">
      <c r="A13" s="27"/>
      <c r="B13" s="28"/>
      <c r="C13" s="28"/>
      <c r="D13" s="29"/>
      <c r="E13" s="29"/>
      <c r="F13" s="9" t="s">
        <v>25</v>
      </c>
      <c r="G13" s="9" t="s">
        <v>26</v>
      </c>
      <c r="H13" s="29"/>
      <c r="I13" s="29"/>
      <c r="J13" s="29"/>
      <c r="K13" s="29"/>
      <c r="L13" s="29"/>
      <c r="M13" s="29"/>
      <c r="N13" s="32"/>
    </row>
    <row r="14" spans="1:14" s="14" customFormat="1" ht="25" x14ac:dyDescent="0.25">
      <c r="A14" s="11" t="str">
        <f>'1'!A14</f>
        <v>Administración y Organización de Datos</v>
      </c>
      <c r="B14" s="11" t="s">
        <v>35</v>
      </c>
      <c r="C14" s="11" t="str">
        <f>'1'!C14</f>
        <v>410-A</v>
      </c>
      <c r="D14" s="11" t="str">
        <f>'1'!D14</f>
        <v>IINF</v>
      </c>
      <c r="E14" s="11">
        <f>'1'!E14</f>
        <v>25</v>
      </c>
      <c r="F14" s="11"/>
      <c r="G14" s="11"/>
      <c r="H14" s="12">
        <f>(F14+G14)/E14</f>
        <v>0</v>
      </c>
      <c r="I14" s="11">
        <f t="shared" ref="I14:I28" si="0">(E14-SUM(F14:G14))-K14</f>
        <v>25</v>
      </c>
      <c r="J14" s="12">
        <f>I14/E14</f>
        <v>1</v>
      </c>
      <c r="K14" s="11"/>
      <c r="L14" s="12">
        <f>K14/E14</f>
        <v>0</v>
      </c>
      <c r="M14" s="11"/>
      <c r="N14" s="13"/>
    </row>
    <row r="15" spans="1:14" s="14" customFormat="1" ht="25" x14ac:dyDescent="0.25">
      <c r="A15" s="11" t="str">
        <f>'1'!A15</f>
        <v>Programación Orientada a Objetos</v>
      </c>
      <c r="B15" s="11" t="s">
        <v>35</v>
      </c>
      <c r="C15" s="11" t="str">
        <f>'1'!C15</f>
        <v>210-A</v>
      </c>
      <c r="D15" s="11" t="str">
        <f>'1'!D15</f>
        <v>IINF</v>
      </c>
      <c r="E15" s="11">
        <f>'1'!E15</f>
        <v>24</v>
      </c>
      <c r="F15" s="11"/>
      <c r="G15" s="11"/>
      <c r="H15" s="12">
        <f>F15/E15</f>
        <v>0</v>
      </c>
      <c r="I15" s="11">
        <f t="shared" si="0"/>
        <v>24</v>
      </c>
      <c r="J15" s="12">
        <f>I15/E15</f>
        <v>1</v>
      </c>
      <c r="K15" s="11"/>
      <c r="L15" s="12">
        <f>K15/E15</f>
        <v>0</v>
      </c>
      <c r="M15" s="11"/>
      <c r="N15" s="13"/>
    </row>
    <row r="16" spans="1:14" s="14" customFormat="1" ht="25" x14ac:dyDescent="0.25">
      <c r="A16" s="11" t="str">
        <f>'1'!A16</f>
        <v>Software de Aplicación Ejecutivo</v>
      </c>
      <c r="B16" s="11" t="s">
        <v>35</v>
      </c>
      <c r="C16" s="11" t="str">
        <f>'1'!C16</f>
        <v>207-B</v>
      </c>
      <c r="D16" s="11" t="str">
        <f>'1'!D16</f>
        <v>IGE</v>
      </c>
      <c r="E16" s="11">
        <f>'1'!E16</f>
        <v>24</v>
      </c>
      <c r="F16" s="11"/>
      <c r="G16" s="11"/>
      <c r="H16" s="12">
        <f>F16/E16</f>
        <v>0</v>
      </c>
      <c r="I16" s="11">
        <f t="shared" si="0"/>
        <v>24</v>
      </c>
      <c r="J16" s="12">
        <f>I16/E16</f>
        <v>1</v>
      </c>
      <c r="K16" s="11"/>
      <c r="L16" s="12">
        <f>K16/E16</f>
        <v>0</v>
      </c>
      <c r="M16" s="11"/>
      <c r="N16" s="13"/>
    </row>
    <row r="17" spans="1:14" s="14" customFormat="1" ht="25" x14ac:dyDescent="0.25">
      <c r="A17" s="11" t="str">
        <f>'1'!A17</f>
        <v>Topicos de Ciencia de Datos</v>
      </c>
      <c r="B17" s="11" t="s">
        <v>35</v>
      </c>
      <c r="C17" s="11" t="str">
        <f>'1'!C17</f>
        <v>810-A</v>
      </c>
      <c r="D17" s="11" t="str">
        <f>'1'!D17</f>
        <v>IINF</v>
      </c>
      <c r="E17" s="11">
        <f>'1'!E17</f>
        <v>15</v>
      </c>
      <c r="F17" s="11"/>
      <c r="G17" s="11"/>
      <c r="H17" s="12">
        <f>F17/E17</f>
        <v>0</v>
      </c>
      <c r="I17" s="11">
        <f t="shared" si="0"/>
        <v>15</v>
      </c>
      <c r="J17" s="12">
        <f>I17/E17</f>
        <v>1</v>
      </c>
      <c r="K17" s="11"/>
      <c r="L17" s="12">
        <f>K17/E17</f>
        <v>0</v>
      </c>
      <c r="M17" s="11"/>
      <c r="N17" s="13"/>
    </row>
    <row r="18" spans="1:14" s="14" customFormat="1" ht="12.5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5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5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5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5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5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5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5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5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x14ac:dyDescent="0.35">
      <c r="A28" s="15" t="s">
        <v>28</v>
      </c>
      <c r="B28" s="16" t="s">
        <v>29</v>
      </c>
      <c r="C28" s="16" t="s">
        <v>29</v>
      </c>
      <c r="D28" s="16" t="s">
        <v>29</v>
      </c>
      <c r="E28" s="16">
        <f>SUM(E14:E27)</f>
        <v>88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0"/>
        <v>88</v>
      </c>
      <c r="J28" s="17">
        <f>I28/E28</f>
        <v>1</v>
      </c>
      <c r="K28" s="16">
        <f>SUM(K14:K27)</f>
        <v>0</v>
      </c>
      <c r="L28" s="17">
        <f>K28/E28</f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5">
      <c r="A30" s="33" t="s">
        <v>30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35">
      <c r="A32" s="19"/>
    </row>
    <row r="33" spans="1:10" ht="12.75" customHeight="1" x14ac:dyDescent="0.35">
      <c r="B33" s="34" t="s">
        <v>31</v>
      </c>
      <c r="C33" s="34"/>
      <c r="D33" s="34"/>
      <c r="G33" s="22" t="s">
        <v>32</v>
      </c>
      <c r="H33" s="22"/>
      <c r="I33" s="22"/>
      <c r="J33" s="22"/>
    </row>
    <row r="34" spans="1:10" ht="62.25" customHeight="1" x14ac:dyDescent="0.35">
      <c r="B34" s="35"/>
      <c r="C34" s="35"/>
      <c r="D34" s="35"/>
      <c r="G34" s="25"/>
      <c r="H34" s="25"/>
      <c r="I34" s="25"/>
      <c r="J34" s="25"/>
    </row>
    <row r="35" spans="1:10" hidden="1" x14ac:dyDescent="0.35">
      <c r="A35" s="30" t="e">
        <f>#REF!</f>
        <v>#REF!</v>
      </c>
      <c r="B35" s="30"/>
      <c r="C35" s="1"/>
      <c r="E35" s="30"/>
      <c r="F35" s="30"/>
      <c r="G35" s="30"/>
      <c r="H35" s="30"/>
    </row>
    <row r="36" spans="1:10" hidden="1" x14ac:dyDescent="0.35"/>
    <row r="37" spans="1:10" ht="45" customHeight="1" x14ac:dyDescent="0.35">
      <c r="B37" s="31" t="str">
        <f>B10</f>
        <v>ROGELIO ENRIQUE TELONA TORRES</v>
      </c>
      <c r="C37" s="31"/>
      <c r="D37" s="31"/>
      <c r="E37" s="20"/>
      <c r="F37" s="20"/>
      <c r="G37" s="31" t="s">
        <v>33</v>
      </c>
      <c r="H37" s="31"/>
      <c r="I37" s="31"/>
      <c r="J37" s="31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dcterms:created xsi:type="dcterms:W3CDTF">2021-11-22T14:45:25Z</dcterms:created>
  <dcterms:modified xsi:type="dcterms:W3CDTF">2023-03-27T21:30:13Z</dcterms:modified>
  <dc:language>es-MX</dc:language>
</cp:coreProperties>
</file>