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Parcial\R3\"/>
    </mc:Choice>
  </mc:AlternateContent>
  <xr:revisionPtr revIDLastSave="0" documentId="13_ncr:1_{26CD3103-7501-4264-8A16-CB8C092BF6EE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3" l="1"/>
  <c r="L18" i="3"/>
  <c r="E18" i="3"/>
  <c r="D18" i="3"/>
  <c r="C18" i="3"/>
  <c r="A18" i="3"/>
  <c r="E6" i="5"/>
  <c r="E6" i="4"/>
  <c r="E6" i="3"/>
  <c r="E6" i="2"/>
  <c r="G37" i="2"/>
  <c r="G37" i="5"/>
  <c r="G37" i="4"/>
  <c r="G37" i="3"/>
  <c r="I14" i="2"/>
  <c r="I15" i="2"/>
  <c r="I16" i="2"/>
  <c r="I17" i="2"/>
  <c r="A35" i="5" l="1"/>
  <c r="N28" i="5"/>
  <c r="M28" i="5"/>
  <c r="K28" i="5"/>
  <c r="G28" i="5"/>
  <c r="F28" i="5"/>
  <c r="I27" i="5"/>
  <c r="E27" i="5"/>
  <c r="D27" i="5"/>
  <c r="C27" i="5"/>
  <c r="A27" i="5"/>
  <c r="E26" i="5"/>
  <c r="I26" i="5" s="1"/>
  <c r="D26" i="5"/>
  <c r="C26" i="5"/>
  <c r="A26" i="5"/>
  <c r="E25" i="5"/>
  <c r="I25" i="5" s="1"/>
  <c r="D25" i="5"/>
  <c r="C25" i="5"/>
  <c r="A25" i="5"/>
  <c r="E24" i="5"/>
  <c r="D24" i="5"/>
  <c r="C24" i="5"/>
  <c r="A24" i="5"/>
  <c r="I23" i="5"/>
  <c r="E23" i="5"/>
  <c r="D23" i="5"/>
  <c r="C23" i="5"/>
  <c r="A23" i="5"/>
  <c r="I22" i="5"/>
  <c r="E22" i="5"/>
  <c r="D22" i="5"/>
  <c r="C22" i="5"/>
  <c r="A22" i="5"/>
  <c r="E21" i="5"/>
  <c r="I21" i="5" s="1"/>
  <c r="D21" i="5"/>
  <c r="C21" i="5"/>
  <c r="A21" i="5"/>
  <c r="I20" i="5"/>
  <c r="E20" i="5"/>
  <c r="D20" i="5"/>
  <c r="C20" i="5"/>
  <c r="A20" i="5"/>
  <c r="I19" i="5"/>
  <c r="E19" i="5"/>
  <c r="D19" i="5"/>
  <c r="C19" i="5"/>
  <c r="A19" i="5"/>
  <c r="E18" i="5"/>
  <c r="I18" i="5" s="1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L27" i="4"/>
  <c r="J27" i="4"/>
  <c r="I27" i="4"/>
  <c r="E27" i="4"/>
  <c r="H27" i="4" s="1"/>
  <c r="D27" i="4"/>
  <c r="C27" i="4"/>
  <c r="A27" i="4"/>
  <c r="E26" i="4"/>
  <c r="L26" i="4" s="1"/>
  <c r="D26" i="4"/>
  <c r="C26" i="4"/>
  <c r="A26" i="4"/>
  <c r="L25" i="4"/>
  <c r="J25" i="4"/>
  <c r="I25" i="4"/>
  <c r="E25" i="4"/>
  <c r="H25" i="4" s="1"/>
  <c r="D25" i="4"/>
  <c r="C25" i="4"/>
  <c r="A25" i="4"/>
  <c r="E24" i="4"/>
  <c r="H24" i="4" s="1"/>
  <c r="D24" i="4"/>
  <c r="C24" i="4"/>
  <c r="A24" i="4"/>
  <c r="L23" i="4"/>
  <c r="J23" i="4"/>
  <c r="I23" i="4"/>
  <c r="E23" i="4"/>
  <c r="H23" i="4" s="1"/>
  <c r="D23" i="4"/>
  <c r="C23" i="4"/>
  <c r="A23" i="4"/>
  <c r="E22" i="4"/>
  <c r="L22" i="4" s="1"/>
  <c r="D22" i="4"/>
  <c r="C22" i="4"/>
  <c r="A22" i="4"/>
  <c r="L21" i="4"/>
  <c r="J21" i="4"/>
  <c r="I21" i="4"/>
  <c r="E21" i="4"/>
  <c r="H21" i="4" s="1"/>
  <c r="D21" i="4"/>
  <c r="C21" i="4"/>
  <c r="A21" i="4"/>
  <c r="E20" i="4"/>
  <c r="L20" i="4" s="1"/>
  <c r="D20" i="4"/>
  <c r="C20" i="4"/>
  <c r="A20" i="4"/>
  <c r="L19" i="4"/>
  <c r="J19" i="4"/>
  <c r="I19" i="4"/>
  <c r="E19" i="4"/>
  <c r="H19" i="4" s="1"/>
  <c r="D19" i="4"/>
  <c r="C19" i="4"/>
  <c r="A19" i="4"/>
  <c r="E18" i="4"/>
  <c r="H18" i="4" s="1"/>
  <c r="D18" i="4"/>
  <c r="C18" i="4"/>
  <c r="A18" i="4"/>
  <c r="E17" i="4"/>
  <c r="H17" i="4" s="1"/>
  <c r="D17" i="4"/>
  <c r="C17" i="4"/>
  <c r="A17" i="4"/>
  <c r="E16" i="4"/>
  <c r="L16" i="4" s="1"/>
  <c r="D16" i="4"/>
  <c r="C16" i="4"/>
  <c r="A16" i="4"/>
  <c r="E15" i="4"/>
  <c r="H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L17" i="3"/>
  <c r="I17" i="3"/>
  <c r="E17" i="3"/>
  <c r="D17" i="3"/>
  <c r="C17" i="3"/>
  <c r="A17" i="3"/>
  <c r="E16" i="3"/>
  <c r="L16" i="3" s="1"/>
  <c r="D16" i="3"/>
  <c r="C16" i="3"/>
  <c r="A16" i="3"/>
  <c r="L15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E17" i="2"/>
  <c r="D17" i="2"/>
  <c r="C17" i="2"/>
  <c r="A17" i="2"/>
  <c r="E16" i="2"/>
  <c r="L16" i="2" s="1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L17" i="1"/>
  <c r="I17" i="1"/>
  <c r="L16" i="1"/>
  <c r="I16" i="1"/>
  <c r="L15" i="1"/>
  <c r="I15" i="1"/>
  <c r="L14" i="1"/>
  <c r="I14" i="1"/>
  <c r="I28" i="1" l="1"/>
  <c r="I17" i="5"/>
  <c r="J17" i="5" s="1"/>
  <c r="I17" i="4"/>
  <c r="J17" i="4" s="1"/>
  <c r="L17" i="4"/>
  <c r="L17" i="2"/>
  <c r="L17" i="5"/>
  <c r="L15" i="4"/>
  <c r="L15" i="2"/>
  <c r="I15" i="4"/>
  <c r="J15" i="4" s="1"/>
  <c r="I15" i="5"/>
  <c r="J15" i="5" s="1"/>
  <c r="I15" i="3"/>
  <c r="L15" i="5"/>
  <c r="L28" i="1"/>
  <c r="E28" i="5"/>
  <c r="L28" i="5" s="1"/>
  <c r="H28" i="5"/>
  <c r="E28" i="2"/>
  <c r="E28" i="3"/>
  <c r="E28" i="4"/>
  <c r="L28" i="4" s="1"/>
  <c r="H20" i="4"/>
  <c r="I14" i="3"/>
  <c r="I14" i="4"/>
  <c r="J14" i="4" s="1"/>
  <c r="I18" i="4"/>
  <c r="J18" i="4" s="1"/>
  <c r="I24" i="4"/>
  <c r="J24" i="4" s="1"/>
  <c r="H14" i="4"/>
  <c r="H16" i="4"/>
  <c r="H22" i="4"/>
  <c r="H26" i="4"/>
  <c r="H14" i="5"/>
  <c r="I16" i="3"/>
  <c r="I16" i="4"/>
  <c r="J16" i="4" s="1"/>
  <c r="I20" i="4"/>
  <c r="J20" i="4" s="1"/>
  <c r="I22" i="4"/>
  <c r="J22" i="4" s="1"/>
  <c r="I26" i="4"/>
  <c r="J26" i="4" s="1"/>
  <c r="I14" i="5"/>
  <c r="J14" i="5" s="1"/>
  <c r="I16" i="5"/>
  <c r="J16" i="5" s="1"/>
  <c r="L14" i="2"/>
  <c r="L14" i="3"/>
  <c r="L18" i="4"/>
  <c r="L24" i="4"/>
  <c r="L16" i="5"/>
  <c r="I24" i="5"/>
  <c r="I28" i="5" l="1"/>
  <c r="J28" i="5" s="1"/>
  <c r="I28" i="3"/>
  <c r="J28" i="3" s="1"/>
  <c r="H28" i="3"/>
  <c r="I28" i="2"/>
  <c r="J28" i="2" s="1"/>
  <c r="H28" i="2"/>
  <c r="I28" i="4"/>
  <c r="J28" i="4" s="1"/>
  <c r="H28" i="4"/>
  <c r="L28" i="2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<sst xmlns="http://schemas.openxmlformats.org/spreadsheetml/2006/main" count="190" uniqueCount="49">
  <si>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</si>
  <si>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</si>
  <si>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</si>
  <si>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</si>
  <si>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</si>
  <si>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</si>
  <si>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</si>
  <si>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</si>
  <si>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</si>
  <si>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</si>
  <si>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</si>
  <si>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</si>
  <si>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</si>
  <si>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</si>
  <si>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</si>
  <si>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</si>
  <si>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</si>
  <si>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</si>
  <si>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</si>
  <si>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</si>
  <si>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</si>
  <si>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</si>
  <si>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</si>
  <si>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</si>
  <si>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</si>
  <si>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</si>
  <si>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</si>
  <si>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</si>
  <si>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</si>
  <si>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</si>
  <si>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</si>
  <si>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</si>
  <si>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</si>
  <si>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GUADALUPE ZETINA CRUZ</t>
  </si>
  <si>
    <t>Final</t>
  </si>
  <si>
    <t>T</t>
  </si>
  <si>
    <t>Administración y Organización de Datos</t>
  </si>
  <si>
    <t>410-A</t>
  </si>
  <si>
    <t>Programación Orientada a Objetos</t>
  </si>
  <si>
    <t>210-A</t>
  </si>
  <si>
    <t>Software de Aplicación Ejecutivo</t>
  </si>
  <si>
    <t>Topicos de Ciencia de Datos</t>
  </si>
  <si>
    <t>810-A</t>
  </si>
  <si>
    <t>207-B</t>
  </si>
  <si>
    <t>IGE</t>
  </si>
  <si>
    <t>Febrero - Julio 2023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</si>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</sst>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634680</xdr:colOff>
      <xdr:row>0</xdr:row>
      <xdr:rowOff>756360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13480" y="5616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679320</xdr:colOff>
      <xdr:row>0</xdr:row>
      <xdr:rowOff>733680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3348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679320</xdr:colOff>
      <xdr:row>0</xdr:row>
      <xdr:rowOff>767520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67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668160</xdr:colOff>
      <xdr:row>0</xdr:row>
      <xdr:rowOff>745200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4500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668160</xdr:colOff>
      <xdr:row>0</xdr:row>
      <xdr:rowOff>722520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22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6" zoomScale="70" zoomScaleNormal="70" workbookViewId="0">
      <selection activeCell="P18" sqref="P18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6</v>
      </c>
      <c r="C8" s="25"/>
      <c r="D8" s="8" t="s">
        <v>7</v>
      </c>
      <c r="E8" s="2">
        <v>4</v>
      </c>
      <c r="G8" s="3" t="s">
        <v>8</v>
      </c>
      <c r="H8" s="2">
        <v>4</v>
      </c>
      <c r="I8" s="26" t="s">
        <v>9</v>
      </c>
      <c r="J8" s="26"/>
      <c r="K8" s="26"/>
      <c r="L8" s="25" t="s">
        <v>45</v>
      </c>
      <c r="M8" s="25"/>
      <c r="N8" s="25"/>
    </row>
    <row r="10" spans="1:14" x14ac:dyDescent="0.35">
      <c r="A10" s="3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0" t="s">
        <v>36</v>
      </c>
      <c r="B14" s="11" t="s">
        <v>24</v>
      </c>
      <c r="C14" s="11" t="s">
        <v>37</v>
      </c>
      <c r="D14" s="11" t="s">
        <v>27</v>
      </c>
      <c r="E14" s="11">
        <v>25</v>
      </c>
      <c r="F14" s="11">
        <v>20</v>
      </c>
      <c r="G14" s="11"/>
      <c r="H14" s="12"/>
      <c r="I14" s="11">
        <f t="shared" ref="I14:I28" si="0">(E14-SUM(F14:G14))-K14</f>
        <v>5</v>
      </c>
      <c r="J14" s="12"/>
      <c r="K14" s="11">
        <v>0</v>
      </c>
      <c r="L14" s="12">
        <f>K14/E14</f>
        <v>0</v>
      </c>
      <c r="M14" s="11">
        <v>75</v>
      </c>
      <c r="N14" s="13">
        <v>0.8</v>
      </c>
    </row>
    <row r="15" spans="1:14" s="14" customFormat="1" ht="25" x14ac:dyDescent="0.25">
      <c r="A15" s="10" t="s">
        <v>38</v>
      </c>
      <c r="B15" s="11" t="s">
        <v>24</v>
      </c>
      <c r="C15" s="11" t="s">
        <v>39</v>
      </c>
      <c r="D15" s="11" t="s">
        <v>27</v>
      </c>
      <c r="E15" s="11"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85</v>
      </c>
      <c r="N15" s="13">
        <v>0.83</v>
      </c>
    </row>
    <row r="16" spans="1:14" s="14" customFormat="1" ht="25" x14ac:dyDescent="0.25">
      <c r="A16" s="10" t="s">
        <v>40</v>
      </c>
      <c r="B16" s="11" t="s">
        <v>24</v>
      </c>
      <c r="C16" s="11" t="s">
        <v>43</v>
      </c>
      <c r="D16" s="11" t="s">
        <v>44</v>
      </c>
      <c r="E16" s="11">
        <v>24</v>
      </c>
      <c r="F16" s="11">
        <v>17</v>
      </c>
      <c r="G16" s="11"/>
      <c r="H16" s="12"/>
      <c r="I16" s="11">
        <f t="shared" si="0"/>
        <v>7</v>
      </c>
      <c r="J16" s="12"/>
      <c r="K16" s="11">
        <v>0</v>
      </c>
      <c r="L16" s="12">
        <f>K16/E16</f>
        <v>0</v>
      </c>
      <c r="M16" s="11">
        <v>64</v>
      </c>
      <c r="N16" s="13">
        <v>0.71</v>
      </c>
    </row>
    <row r="17" spans="1:14" s="14" customFormat="1" ht="25" x14ac:dyDescent="0.25">
      <c r="A17" s="10" t="s">
        <v>41</v>
      </c>
      <c r="B17" s="11" t="s">
        <v>24</v>
      </c>
      <c r="C17" s="11" t="s">
        <v>42</v>
      </c>
      <c r="D17" s="11" t="s">
        <v>27</v>
      </c>
      <c r="E17" s="11">
        <v>15</v>
      </c>
      <c r="F17" s="11">
        <v>12</v>
      </c>
      <c r="G17" s="11"/>
      <c r="H17" s="12"/>
      <c r="I17" s="11">
        <f t="shared" si="0"/>
        <v>3</v>
      </c>
      <c r="J17" s="12"/>
      <c r="K17" s="11">
        <v>0</v>
      </c>
      <c r="L17" s="12">
        <f>K17/E17</f>
        <v>0</v>
      </c>
      <c r="M17" s="11">
        <v>77</v>
      </c>
      <c r="N17" s="13">
        <v>0.8</v>
      </c>
    </row>
    <row r="18" spans="1:14" s="14" customFormat="1" ht="12.5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x14ac:dyDescent="0.3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/>
      <c r="N19" s="13"/>
    </row>
    <row r="20" spans="1:14" s="14" customFormat="1" ht="12.5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70</v>
      </c>
      <c r="G28" s="16">
        <f>SUM(G14:G27)</f>
        <v>0</v>
      </c>
      <c r="H28" s="17"/>
      <c r="I28" s="16">
        <f t="shared" si="0"/>
        <v>18</v>
      </c>
      <c r="J28" s="17"/>
      <c r="K28" s="16">
        <f>SUM(K14:K27)</f>
        <v>0</v>
      </c>
      <c r="L28" s="17">
        <f>K28/E28</f>
        <v>0</v>
      </c>
      <c r="M28" s="16">
        <f>AVERAGE(M14:M27)</f>
        <v>75.25</v>
      </c>
      <c r="N28" s="18">
        <f>AVERAGE(N14:N27)</f>
        <v>0.78499999999999992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">
        <v>33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3" zoomScale="90" zoomScaleNormal="90" workbookViewId="0">
      <selection activeCell="H14" sqref="H14:H1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2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47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19</v>
      </c>
      <c r="G14" s="11"/>
      <c r="H14" s="12"/>
      <c r="I14" s="11">
        <f t="shared" ref="I14:I28" si="0">(E14-SUM(F14:G14))-K14</f>
        <v>6</v>
      </c>
      <c r="J14" s="12"/>
      <c r="K14" s="11">
        <v>0</v>
      </c>
      <c r="L14" s="12">
        <f t="shared" ref="L14:L28" si="1">K14/E14</f>
        <v>0</v>
      </c>
      <c r="M14" s="11">
        <v>65</v>
      </c>
      <c r="N14" s="13">
        <v>0.76</v>
      </c>
    </row>
    <row r="15" spans="1:14" s="14" customFormat="1" ht="25" x14ac:dyDescent="0.25">
      <c r="A15" s="11" t="str">
        <f>'1'!A15</f>
        <v>Programación Orientada a Objetos</v>
      </c>
      <c r="B15" s="11" t="s">
        <v>47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 t="shared" si="1"/>
        <v>0</v>
      </c>
      <c r="M15" s="11">
        <v>85</v>
      </c>
      <c r="N15" s="13">
        <v>0.83</v>
      </c>
    </row>
    <row r="16" spans="1:14" s="14" customFormat="1" ht="25" x14ac:dyDescent="0.25">
      <c r="A16" s="11" t="str">
        <f>'1'!A16</f>
        <v>Software de Aplicación Ejecutivo</v>
      </c>
      <c r="B16" s="11" t="s">
        <v>46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>
        <v>0</v>
      </c>
      <c r="G16" s="11"/>
      <c r="H16" s="12"/>
      <c r="I16" s="11">
        <f t="shared" si="0"/>
        <v>24</v>
      </c>
      <c r="J16" s="12"/>
      <c r="K16" s="11">
        <v>0</v>
      </c>
      <c r="L16" s="12">
        <f t="shared" si="1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46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>
        <v>0</v>
      </c>
      <c r="G17" s="11"/>
      <c r="H17" s="12"/>
      <c r="I17" s="11">
        <f t="shared" si="0"/>
        <v>15</v>
      </c>
      <c r="J17" s="12"/>
      <c r="K17" s="11">
        <v>0</v>
      </c>
      <c r="L17" s="12">
        <f t="shared" si="1"/>
        <v>0</v>
      </c>
      <c r="M17" s="11"/>
      <c r="N17" s="13"/>
    </row>
    <row r="18" spans="1:14" s="14" customFormat="1" ht="12.5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40</v>
      </c>
      <c r="G28" s="16">
        <f>SUM(G14:G27)</f>
        <v>0</v>
      </c>
      <c r="H28" s="17">
        <f>SUM(F28:G28)/E28</f>
        <v>0.45454545454545453</v>
      </c>
      <c r="I28" s="16">
        <f t="shared" si="0"/>
        <v>48</v>
      </c>
      <c r="J28" s="17">
        <f t="shared" ref="J28" si="2">I28/E28</f>
        <v>0.54545454545454541</v>
      </c>
      <c r="K28" s="16">
        <f>SUM(K14:K27)</f>
        <v>0</v>
      </c>
      <c r="L28" s="17">
        <f t="shared" si="1"/>
        <v>0</v>
      </c>
      <c r="M28" s="16">
        <f>AVERAGE(M14:M27)</f>
        <v>75</v>
      </c>
      <c r="N28" s="18">
        <f>AVERAGE(N14:N27)</f>
        <v>0.79499999999999993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abSelected="1" topLeftCell="A12" zoomScale="90" zoomScaleNormal="90" workbookViewId="0">
      <selection activeCell="P15" sqref="P15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3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48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23</v>
      </c>
      <c r="G14" s="11"/>
      <c r="H14" s="12"/>
      <c r="I14" s="11">
        <f t="shared" ref="I14:I28" si="0">(E14-SUM(F14:G14))-K14</f>
        <v>2</v>
      </c>
      <c r="J14" s="12"/>
      <c r="K14" s="11"/>
      <c r="L14" s="12">
        <f t="shared" ref="L14:L28" si="1">K14/E14</f>
        <v>0</v>
      </c>
      <c r="M14" s="11">
        <v>90</v>
      </c>
      <c r="N14" s="13">
        <v>0.92</v>
      </c>
    </row>
    <row r="15" spans="1:14" s="14" customFormat="1" ht="25" x14ac:dyDescent="0.25">
      <c r="A15" s="11" t="str">
        <f>'1'!A15</f>
        <v>Programación Orientada a Objetos</v>
      </c>
      <c r="B15" s="11" t="s">
        <v>48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19</v>
      </c>
      <c r="G15" s="11"/>
      <c r="H15" s="12"/>
      <c r="I15" s="11">
        <f t="shared" si="0"/>
        <v>5</v>
      </c>
      <c r="J15" s="12"/>
      <c r="K15" s="11"/>
      <c r="L15" s="12">
        <f t="shared" si="1"/>
        <v>0</v>
      </c>
      <c r="M15" s="11">
        <v>71</v>
      </c>
      <c r="N15" s="13">
        <v>0.65</v>
      </c>
    </row>
    <row r="16" spans="1:14" s="14" customFormat="1" ht="25" x14ac:dyDescent="0.25">
      <c r="A16" s="11" t="str">
        <f>'1'!A16</f>
        <v>Software de Aplicación Ejecutivo</v>
      </c>
      <c r="B16" s="11" t="s">
        <v>46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>
        <v>0</v>
      </c>
      <c r="G16" s="11"/>
      <c r="H16" s="12"/>
      <c r="I16" s="11">
        <f t="shared" si="0"/>
        <v>24</v>
      </c>
      <c r="J16" s="12"/>
      <c r="K16" s="11"/>
      <c r="L16" s="12">
        <f t="shared" si="1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47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>
        <v>14</v>
      </c>
      <c r="G17" s="11"/>
      <c r="H17" s="12"/>
      <c r="I17" s="11">
        <f t="shared" si="0"/>
        <v>1</v>
      </c>
      <c r="J17" s="12"/>
      <c r="K17" s="11"/>
      <c r="L17" s="12">
        <f t="shared" si="1"/>
        <v>0</v>
      </c>
      <c r="M17" s="11">
        <v>82</v>
      </c>
      <c r="N17" s="13">
        <v>0.73</v>
      </c>
    </row>
    <row r="18" spans="1:14" s="14" customFormat="1" ht="25" x14ac:dyDescent="0.25">
      <c r="A18" s="11" t="str">
        <f>'1'!A17</f>
        <v>Topicos de Ciencia de Datos</v>
      </c>
      <c r="B18" s="11" t="s">
        <v>48</v>
      </c>
      <c r="C18" s="11" t="str">
        <f>'1'!C17</f>
        <v>810-A</v>
      </c>
      <c r="D18" s="11" t="str">
        <f>'1'!D17</f>
        <v>IINF</v>
      </c>
      <c r="E18" s="11">
        <f>'1'!E17</f>
        <v>15</v>
      </c>
      <c r="F18" s="11">
        <v>14</v>
      </c>
      <c r="G18" s="11"/>
      <c r="H18" s="12"/>
      <c r="I18" s="11">
        <f t="shared" ref="I18" si="2">(E18-SUM(F18:G18))-K18</f>
        <v>1</v>
      </c>
      <c r="J18" s="12"/>
      <c r="K18" s="11"/>
      <c r="L18" s="12">
        <f t="shared" ref="L18" si="3">K18/E18</f>
        <v>0</v>
      </c>
      <c r="M18" s="11">
        <v>82</v>
      </c>
      <c r="N18" s="13">
        <v>0.73</v>
      </c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103</v>
      </c>
      <c r="F28" s="16">
        <f>SUM(F14:F27)</f>
        <v>70</v>
      </c>
      <c r="G28" s="16">
        <f>SUM(G14:G27)</f>
        <v>0</v>
      </c>
      <c r="H28" s="17">
        <f>SUM(F28:G28)/E28</f>
        <v>0.67961165048543692</v>
      </c>
      <c r="I28" s="16">
        <f t="shared" si="0"/>
        <v>33</v>
      </c>
      <c r="J28" s="17">
        <f t="shared" ref="J14:J28" si="4">I28/E28</f>
        <v>0.32038834951456313</v>
      </c>
      <c r="K28" s="16">
        <f>SUM(K14:K27)</f>
        <v>0</v>
      </c>
      <c r="L28" s="17">
        <f t="shared" si="1"/>
        <v>0</v>
      </c>
      <c r="M28" s="16">
        <f>AVERAGE(M14:M27)</f>
        <v>81.25</v>
      </c>
      <c r="N28" s="18">
        <f>AVERAGE(N14:N27)</f>
        <v>0.75749999999999995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zoomScale="90" zoomScaleNormal="90" workbookViewId="0">
      <selection activeCell="E7" sqref="E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>
        <v>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/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/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 t="shared" si="0"/>
        <v>0</v>
      </c>
      <c r="I15" s="11">
        <f t="shared" si="1"/>
        <v>24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/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/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 t="shared" si="0"/>
        <v>0</v>
      </c>
      <c r="I17" s="11">
        <f t="shared" si="1"/>
        <v>15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88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zoomScale="90" zoomScaleNormal="90" workbookViewId="0">
      <selection activeCell="E7" sqref="E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23" t="s">
        <v>3</v>
      </c>
      <c r="B6" s="23"/>
      <c r="C6" s="23"/>
      <c r="D6" s="23"/>
      <c r="E6" s="24" t="str">
        <f>'1'!E6</f>
        <v>INFORMÁTICA</v>
      </c>
      <c r="F6" s="24"/>
      <c r="G6" s="24"/>
      <c r="H6" s="24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5" t="s">
        <v>34</v>
      </c>
      <c r="C8" s="25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6" t="s">
        <v>9</v>
      </c>
      <c r="J8" s="26"/>
      <c r="K8" s="26"/>
      <c r="L8" s="25" t="str">
        <f>'1'!L8</f>
        <v>Febrero - Julio 2023</v>
      </c>
      <c r="M8" s="25"/>
      <c r="N8" s="25"/>
    </row>
    <row r="10" spans="1:14" x14ac:dyDescent="0.35">
      <c r="A10" s="3" t="s">
        <v>10</v>
      </c>
      <c r="B10" s="25" t="str">
        <f>'1'!B10</f>
        <v>ROGELIO ENRIQUE TELONA TORRES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3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25" x14ac:dyDescent="0.25">
      <c r="A14" s="11" t="str">
        <f>'1'!A14</f>
        <v>Administración y Organización de Datos</v>
      </c>
      <c r="B14" s="11" t="s">
        <v>35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/>
      <c r="G14" s="11"/>
      <c r="H14" s="12">
        <f>(F14+G14)/E14</f>
        <v>0</v>
      </c>
      <c r="I14" s="11">
        <f t="shared" ref="I14:I28" si="0">(E14-SUM(F14:G14))-K14</f>
        <v>25</v>
      </c>
      <c r="J14" s="12">
        <f>I14/E14</f>
        <v>1</v>
      </c>
      <c r="K14" s="11"/>
      <c r="L14" s="12">
        <f>K14/E14</f>
        <v>0</v>
      </c>
      <c r="M14" s="11"/>
      <c r="N14" s="13"/>
    </row>
    <row r="15" spans="1:14" s="14" customFormat="1" ht="25" x14ac:dyDescent="0.25">
      <c r="A15" s="11" t="str">
        <f>'1'!A15</f>
        <v>Programación Orientada a Objetos</v>
      </c>
      <c r="B15" s="11" t="s">
        <v>35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/>
      <c r="G15" s="11"/>
      <c r="H15" s="12">
        <f>F15/E15</f>
        <v>0</v>
      </c>
      <c r="I15" s="11">
        <f t="shared" si="0"/>
        <v>24</v>
      </c>
      <c r="J15" s="12">
        <f>I15/E15</f>
        <v>1</v>
      </c>
      <c r="K15" s="11"/>
      <c r="L15" s="12">
        <f>K15/E15</f>
        <v>0</v>
      </c>
      <c r="M15" s="11"/>
      <c r="N15" s="13"/>
    </row>
    <row r="16" spans="1:14" s="14" customFormat="1" ht="25" x14ac:dyDescent="0.25">
      <c r="A16" s="11" t="str">
        <f>'1'!A16</f>
        <v>Software de Aplicación Ejecutivo</v>
      </c>
      <c r="B16" s="11" t="s">
        <v>35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/>
      <c r="G16" s="11"/>
      <c r="H16" s="12">
        <f>F16/E16</f>
        <v>0</v>
      </c>
      <c r="I16" s="11">
        <f t="shared" si="0"/>
        <v>24</v>
      </c>
      <c r="J16" s="12">
        <f>I16/E16</f>
        <v>1</v>
      </c>
      <c r="K16" s="11"/>
      <c r="L16" s="12">
        <f>K16/E16</f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35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/>
      <c r="G17" s="11"/>
      <c r="H17" s="12">
        <f>F17/E17</f>
        <v>0</v>
      </c>
      <c r="I17" s="11">
        <f t="shared" si="0"/>
        <v>15</v>
      </c>
      <c r="J17" s="12">
        <f>I17/E17</f>
        <v>1</v>
      </c>
      <c r="K17" s="11"/>
      <c r="L17" s="12">
        <f>K17/E17</f>
        <v>0</v>
      </c>
      <c r="M17" s="11"/>
      <c r="N17" s="13"/>
    </row>
    <row r="18" spans="1:14" s="14" customFormat="1" ht="12.5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s="14" customFormat="1" ht="12.5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s="14" customFormat="1" ht="12.5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s="14" customFormat="1" ht="12.5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s="14" customFormat="1" ht="12.5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s="14" customFormat="1" ht="12.5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s="14" customFormat="1" ht="12.5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s="14" customFormat="1" ht="12.5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s="14" customFormat="1" ht="12.5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0"/>
        <v>88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5">
      <c r="A30" s="33" t="s">
        <v>30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5">
      <c r="A32" s="19"/>
    </row>
    <row r="33" spans="1:10" ht="12.75" customHeight="1" x14ac:dyDescent="0.35">
      <c r="B33" s="34" t="s">
        <v>31</v>
      </c>
      <c r="C33" s="34"/>
      <c r="D33" s="34"/>
      <c r="G33" s="22" t="s">
        <v>32</v>
      </c>
      <c r="H33" s="22"/>
      <c r="I33" s="22"/>
      <c r="J33" s="22"/>
    </row>
    <row r="34" spans="1:10" ht="62.25" customHeight="1" x14ac:dyDescent="0.35">
      <c r="B34" s="35"/>
      <c r="C34" s="35"/>
      <c r="D34" s="35"/>
      <c r="G34" s="25"/>
      <c r="H34" s="25"/>
      <c r="I34" s="25"/>
      <c r="J34" s="25"/>
    </row>
    <row r="35" spans="1:10" hidden="1" x14ac:dyDescent="0.35">
      <c r="A35" s="30" t="e">
        <f>#REF!</f>
        <v>#REF!</v>
      </c>
      <c r="B35" s="30"/>
      <c r="C35" s="1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ROGELIO ENRIQUE TELONA TORRES</v>
      </c>
      <c r="C37" s="31"/>
      <c r="D37" s="31"/>
      <c r="E37" s="20"/>
      <c r="F37" s="20"/>
      <c r="G37" s="31" t="str">
        <f>'1'!G37</f>
        <v>GUADALUPE ZETINA CRUZ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dcterms:created xsi:type="dcterms:W3CDTF">2021-11-22T14:45:25Z</dcterms:created>
  <dcterms:modified xsi:type="dcterms:W3CDTF">2023-06-01T01:34:16Z</dcterms:modified>
  <dc:language>es-MX</dc:language>
</cp:coreProperties>
</file>