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Parcial\Rf\"/>
    </mc:Choice>
  </mc:AlternateContent>
  <xr:revisionPtr revIDLastSave="0" documentId="13_ncr:1_{7575E3D8-5899-434B-BC8A-048250117E88}" xr6:coauthVersionLast="47" xr6:coauthVersionMax="47" xr10:uidLastSave="{00000000-0000-0000-0000-000000000000}"/>
  <bookViews>
    <workbookView xWindow="-110" yWindow="-110" windowWidth="19420" windowHeight="10300" tabRatio="5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8" i="4" l="1"/>
  <c r="D18" i="4"/>
  <c r="C18" i="4"/>
  <c r="A18" i="4"/>
  <c r="L18" i="4"/>
  <c r="E17" i="4"/>
  <c r="L17" i="4" s="1"/>
  <c r="D17" i="4"/>
  <c r="C17" i="4"/>
  <c r="A17" i="4"/>
  <c r="E16" i="4"/>
  <c r="D16" i="4"/>
  <c r="C16" i="4"/>
  <c r="A16" i="4"/>
  <c r="A15" i="4"/>
  <c r="L16" i="4"/>
  <c r="I18" i="3"/>
  <c r="L18" i="3"/>
  <c r="E18" i="3"/>
  <c r="D18" i="3"/>
  <c r="C18" i="3"/>
  <c r="A18" i="3"/>
  <c r="E6" i="5"/>
  <c r="E6" i="4"/>
  <c r="E6" i="3"/>
  <c r="E6" i="2"/>
  <c r="G37" i="2"/>
  <c r="G37" i="5"/>
  <c r="G37" i="4"/>
  <c r="G37" i="3"/>
  <c r="I14" i="2"/>
  <c r="I15" i="2"/>
  <c r="I16" i="2"/>
  <c r="I17" i="2"/>
  <c r="I18" i="4" l="1"/>
  <c r="I16" i="4"/>
  <c r="I17" i="4"/>
  <c r="A35" i="5"/>
  <c r="N28" i="5"/>
  <c r="M28" i="5"/>
  <c r="K28" i="5"/>
  <c r="G28" i="5"/>
  <c r="F2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E19" i="4"/>
  <c r="D19" i="4"/>
  <c r="C19" i="4"/>
  <c r="A19" i="4"/>
  <c r="E15" i="4"/>
  <c r="D15" i="4"/>
  <c r="C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L17" i="3"/>
  <c r="I17" i="3"/>
  <c r="E17" i="3"/>
  <c r="D17" i="3"/>
  <c r="C17" i="3"/>
  <c r="A17" i="3"/>
  <c r="E16" i="3"/>
  <c r="L16" i="3" s="1"/>
  <c r="D16" i="3"/>
  <c r="C16" i="3"/>
  <c r="A16" i="3"/>
  <c r="L15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E17" i="2"/>
  <c r="D17" i="2"/>
  <c r="C17" i="2"/>
  <c r="A17" i="2"/>
  <c r="E16" i="2"/>
  <c r="L16" i="2" s="1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L17" i="1"/>
  <c r="I17" i="1"/>
  <c r="L16" i="1"/>
  <c r="I16" i="1"/>
  <c r="L15" i="1"/>
  <c r="I15" i="1"/>
  <c r="L14" i="1"/>
  <c r="I14" i="1"/>
  <c r="I28" i="1" l="1"/>
  <c r="I17" i="5"/>
  <c r="J17" i="5" s="1"/>
  <c r="I19" i="4"/>
  <c r="L19" i="4"/>
  <c r="L17" i="2"/>
  <c r="L17" i="5"/>
  <c r="L15" i="4"/>
  <c r="L15" i="2"/>
  <c r="I15" i="4"/>
  <c r="I15" i="5"/>
  <c r="J15" i="5" s="1"/>
  <c r="I15" i="3"/>
  <c r="L15" i="5"/>
  <c r="L28" i="1"/>
  <c r="E28" i="5"/>
  <c r="L28" i="5" s="1"/>
  <c r="E28" i="2"/>
  <c r="E28" i="3"/>
  <c r="E28" i="4"/>
  <c r="L28" i="4" s="1"/>
  <c r="I14" i="3"/>
  <c r="I14" i="4"/>
  <c r="H14" i="5"/>
  <c r="I16" i="3"/>
  <c r="I14" i="5"/>
  <c r="J14" i="5" s="1"/>
  <c r="I16" i="5"/>
  <c r="J16" i="5" s="1"/>
  <c r="L14" i="2"/>
  <c r="L14" i="3"/>
  <c r="L16" i="5"/>
  <c r="H28" i="5" l="1"/>
  <c r="I28" i="5"/>
  <c r="J28" i="5" s="1"/>
  <c r="I28" i="3"/>
  <c r="J28" i="3" s="1"/>
  <c r="H28" i="3"/>
  <c r="I28" i="2"/>
  <c r="J28" i="2" s="1"/>
  <c r="H28" i="2"/>
  <c r="I28" i="4"/>
  <c r="J28" i="4" s="1"/>
  <c r="H28" i="4"/>
  <c r="L28" i="2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<sst xmlns="http://schemas.openxmlformats.org/spreadsheetml/2006/main" count="196" uniqueCount="51">
  <si>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</si>
  <si>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</si>
  <si>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</si>
  <si>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</si>
  <si>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</si>
  <si>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</si>
  <si>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</si>
  <si>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</si>
  <si>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</si>
  <si>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</si>
  <si>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</si>
  <si>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</si>
  <si>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</si>
  <si>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</si>
  <si>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</si>
  <si>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</si>
  <si>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</si>
  <si>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</si>
  <si>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</si>
  <si>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</si>
  <si>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</si>
  <si>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</si>
  <si>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</si>
  <si>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</si>
  <si>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</si>
  <si>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</si>
  <si>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</si>
  <si>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</si>
  <si>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</si>
  <si>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</si>
  <si>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</si>
  <si>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</si>
  <si>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</si>
  <si>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GUADALUPE ZETINA CRUZ</t>
  </si>
  <si>
    <t>Final</t>
  </si>
  <si>
    <t>T</t>
  </si>
  <si>
    <t>Administración y Organización de Datos</t>
  </si>
  <si>
    <t>410-A</t>
  </si>
  <si>
    <t>Programación Orientada a Objetos</t>
  </si>
  <si>
    <t>210-A</t>
  </si>
  <si>
    <t>Software de Aplicación Ejecutivo</t>
  </si>
  <si>
    <t>Topicos de Ciencia de Datos</t>
  </si>
  <si>
    <t>810-A</t>
  </si>
  <si>
    <t>207-B</t>
  </si>
  <si>
    <t>IGE</t>
  </si>
  <si>
    <t>Febrero - Julio 2023</t>
  </si>
  <si>
    <t>S/E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</si>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</sst>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6" zoomScale="70" zoomScaleNormal="70" workbookViewId="0">
      <selection activeCell="P18" sqref="P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6</v>
      </c>
      <c r="C8" s="25"/>
      <c r="D8" s="8" t="s">
        <v>7</v>
      </c>
      <c r="E8" s="2">
        <v>4</v>
      </c>
      <c r="G8" s="3" t="s">
        <v>8</v>
      </c>
      <c r="H8" s="2">
        <v>4</v>
      </c>
      <c r="I8" s="26" t="s">
        <v>9</v>
      </c>
      <c r="J8" s="26"/>
      <c r="K8" s="26"/>
      <c r="L8" s="25" t="s">
        <v>45</v>
      </c>
      <c r="M8" s="25"/>
      <c r="N8" s="25"/>
    </row>
    <row r="10" spans="1:14" x14ac:dyDescent="0.35">
      <c r="A10" s="3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0" t="s">
        <v>36</v>
      </c>
      <c r="B14" s="11" t="s">
        <v>24</v>
      </c>
      <c r="C14" s="11" t="s">
        <v>37</v>
      </c>
      <c r="D14" s="11" t="s">
        <v>27</v>
      </c>
      <c r="E14" s="11">
        <v>25</v>
      </c>
      <c r="F14" s="11">
        <v>20</v>
      </c>
      <c r="G14" s="11"/>
      <c r="H14" s="12"/>
      <c r="I14" s="11">
        <f t="shared" ref="I14:I28" si="0">(E14-SUM(F14:G14))-K14</f>
        <v>5</v>
      </c>
      <c r="J14" s="12"/>
      <c r="K14" s="11">
        <v>0</v>
      </c>
      <c r="L14" s="12">
        <f>K14/E14</f>
        <v>0</v>
      </c>
      <c r="M14" s="11">
        <v>75</v>
      </c>
      <c r="N14" s="13">
        <v>0.8</v>
      </c>
    </row>
    <row r="15" spans="1:14" s="14" customFormat="1" ht="25" x14ac:dyDescent="0.25">
      <c r="A15" s="10" t="s">
        <v>38</v>
      </c>
      <c r="B15" s="11" t="s">
        <v>24</v>
      </c>
      <c r="C15" s="11" t="s">
        <v>39</v>
      </c>
      <c r="D15" s="11" t="s">
        <v>27</v>
      </c>
      <c r="E15" s="11"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85</v>
      </c>
      <c r="N15" s="13">
        <v>0.83</v>
      </c>
    </row>
    <row r="16" spans="1:14" s="14" customFormat="1" ht="25" x14ac:dyDescent="0.25">
      <c r="A16" s="10" t="s">
        <v>40</v>
      </c>
      <c r="B16" s="11" t="s">
        <v>24</v>
      </c>
      <c r="C16" s="11" t="s">
        <v>43</v>
      </c>
      <c r="D16" s="11" t="s">
        <v>44</v>
      </c>
      <c r="E16" s="11">
        <v>24</v>
      </c>
      <c r="F16" s="11">
        <v>17</v>
      </c>
      <c r="G16" s="11"/>
      <c r="H16" s="12"/>
      <c r="I16" s="11">
        <f t="shared" si="0"/>
        <v>7</v>
      </c>
      <c r="J16" s="12"/>
      <c r="K16" s="11">
        <v>0</v>
      </c>
      <c r="L16" s="12">
        <f>K16/E16</f>
        <v>0</v>
      </c>
      <c r="M16" s="11">
        <v>64</v>
      </c>
      <c r="N16" s="13">
        <v>0.71</v>
      </c>
    </row>
    <row r="17" spans="1:14" s="14" customFormat="1" ht="25" x14ac:dyDescent="0.25">
      <c r="A17" s="10" t="s">
        <v>41</v>
      </c>
      <c r="B17" s="11" t="s">
        <v>24</v>
      </c>
      <c r="C17" s="11" t="s">
        <v>42</v>
      </c>
      <c r="D17" s="11" t="s">
        <v>27</v>
      </c>
      <c r="E17" s="11">
        <v>15</v>
      </c>
      <c r="F17" s="11">
        <v>12</v>
      </c>
      <c r="G17" s="11"/>
      <c r="H17" s="12"/>
      <c r="I17" s="11">
        <f t="shared" si="0"/>
        <v>3</v>
      </c>
      <c r="J17" s="12"/>
      <c r="K17" s="11">
        <v>0</v>
      </c>
      <c r="L17" s="12">
        <f>K17/E17</f>
        <v>0</v>
      </c>
      <c r="M17" s="11">
        <v>77</v>
      </c>
      <c r="N17" s="13">
        <v>0.8</v>
      </c>
    </row>
    <row r="18" spans="1:14" s="14" customFormat="1" ht="12.5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x14ac:dyDescent="0.3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/>
      <c r="N19" s="13"/>
    </row>
    <row r="20" spans="1:14" s="14" customFormat="1" ht="12.5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70</v>
      </c>
      <c r="G28" s="16">
        <f>SUM(G14:G27)</f>
        <v>0</v>
      </c>
      <c r="H28" s="17"/>
      <c r="I28" s="16">
        <f t="shared" si="0"/>
        <v>18</v>
      </c>
      <c r="J28" s="17"/>
      <c r="K28" s="16">
        <f>SUM(K14:K27)</f>
        <v>0</v>
      </c>
      <c r="L28" s="17">
        <f>K28/E28</f>
        <v>0</v>
      </c>
      <c r="M28" s="16">
        <f>AVERAGE(M14:M27)</f>
        <v>75.25</v>
      </c>
      <c r="N28" s="18">
        <f>AVERAGE(N14:N27)</f>
        <v>0.78499999999999992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3" zoomScale="90" zoomScaleNormal="90" workbookViewId="0">
      <selection activeCell="H14" sqref="H14:H1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2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47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19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65</v>
      </c>
      <c r="N14" s="13">
        <v>0.76</v>
      </c>
    </row>
    <row r="15" spans="1:14" s="14" customFormat="1" ht="25" x14ac:dyDescent="0.25">
      <c r="A15" s="11" t="str">
        <f>'1'!A15</f>
        <v>Programación Orientada a Objetos</v>
      </c>
      <c r="B15" s="11" t="s">
        <v>47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 t="shared" si="1"/>
        <v>0</v>
      </c>
      <c r="M15" s="11">
        <v>85</v>
      </c>
      <c r="N15" s="13">
        <v>0.83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46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0</v>
      </c>
      <c r="G17" s="11"/>
      <c r="H17" s="12"/>
      <c r="I17" s="11">
        <f t="shared" si="0"/>
        <v>15</v>
      </c>
      <c r="J17" s="12"/>
      <c r="K17" s="11">
        <v>0</v>
      </c>
      <c r="L17" s="12">
        <f t="shared" si="1"/>
        <v>0</v>
      </c>
      <c r="M17" s="11"/>
      <c r="N17" s="13"/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40</v>
      </c>
      <c r="G28" s="16">
        <f>SUM(G14:G27)</f>
        <v>0</v>
      </c>
      <c r="H28" s="17">
        <f>SUM(F28:G28)/E28</f>
        <v>0.45454545454545453</v>
      </c>
      <c r="I28" s="16">
        <f t="shared" si="0"/>
        <v>48</v>
      </c>
      <c r="J28" s="17">
        <f t="shared" ref="J28" si="2">I28/E28</f>
        <v>0.54545454545454541</v>
      </c>
      <c r="K28" s="16">
        <f>SUM(K14:K27)</f>
        <v>0</v>
      </c>
      <c r="L28" s="17">
        <f t="shared" si="1"/>
        <v>0</v>
      </c>
      <c r="M28" s="16">
        <f>AVERAGE(M14:M27)</f>
        <v>75</v>
      </c>
      <c r="N28" s="18">
        <f>AVERAGE(N14:N27)</f>
        <v>0.79499999999999993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12" zoomScale="90" zoomScaleNormal="90" workbookViewId="0">
      <selection activeCell="M18" sqref="M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3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48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23</v>
      </c>
      <c r="G14" s="11"/>
      <c r="H14" s="12"/>
      <c r="I14" s="11">
        <f t="shared" ref="I14:I28" si="0">(E14-SUM(F14:G14))-K14</f>
        <v>2</v>
      </c>
      <c r="J14" s="12"/>
      <c r="K14" s="11">
        <v>0</v>
      </c>
      <c r="L14" s="12">
        <f t="shared" ref="L14:L28" si="1">K14/E14</f>
        <v>0</v>
      </c>
      <c r="M14" s="11">
        <v>90</v>
      </c>
      <c r="N14" s="13">
        <v>0.92</v>
      </c>
    </row>
    <row r="15" spans="1:14" s="14" customFormat="1" ht="25" x14ac:dyDescent="0.25">
      <c r="A15" s="11" t="str">
        <f>'1'!A15</f>
        <v>Programación Orientada a Objetos</v>
      </c>
      <c r="B15" s="11" t="s">
        <v>48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19</v>
      </c>
      <c r="G15" s="11"/>
      <c r="H15" s="12"/>
      <c r="I15" s="11">
        <f t="shared" si="0"/>
        <v>5</v>
      </c>
      <c r="J15" s="12"/>
      <c r="K15" s="11">
        <v>0</v>
      </c>
      <c r="L15" s="12">
        <f t="shared" si="1"/>
        <v>0</v>
      </c>
      <c r="M15" s="11">
        <v>71</v>
      </c>
      <c r="N15" s="13">
        <v>0.75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47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14</v>
      </c>
      <c r="G17" s="11"/>
      <c r="H17" s="12"/>
      <c r="I17" s="11">
        <f t="shared" si="0"/>
        <v>1</v>
      </c>
      <c r="J17" s="12"/>
      <c r="K17" s="11">
        <v>0</v>
      </c>
      <c r="L17" s="12">
        <f t="shared" si="1"/>
        <v>0</v>
      </c>
      <c r="M17" s="11">
        <v>82</v>
      </c>
      <c r="N17" s="13">
        <v>0.73</v>
      </c>
    </row>
    <row r="18" spans="1:14" s="14" customFormat="1" ht="25" x14ac:dyDescent="0.25">
      <c r="A18" s="11" t="str">
        <f>'1'!A17</f>
        <v>Topicos de Ciencia de Datos</v>
      </c>
      <c r="B18" s="11" t="s">
        <v>48</v>
      </c>
      <c r="C18" s="11" t="str">
        <f>'1'!C17</f>
        <v>810-A</v>
      </c>
      <c r="D18" s="11" t="str">
        <f>'1'!D17</f>
        <v>IINF</v>
      </c>
      <c r="E18" s="11">
        <f>'1'!E17</f>
        <v>15</v>
      </c>
      <c r="F18" s="11">
        <v>14</v>
      </c>
      <c r="G18" s="11"/>
      <c r="H18" s="12"/>
      <c r="I18" s="11">
        <f t="shared" ref="I18" si="2">(E18-SUM(F18:G18))-K18</f>
        <v>1</v>
      </c>
      <c r="J18" s="12"/>
      <c r="K18" s="11">
        <v>0</v>
      </c>
      <c r="L18" s="12">
        <f t="shared" ref="L18" si="3">K18/E18</f>
        <v>0</v>
      </c>
      <c r="M18" s="11">
        <v>82</v>
      </c>
      <c r="N18" s="13">
        <v>0.73</v>
      </c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103</v>
      </c>
      <c r="F28" s="16">
        <f>SUM(F14:F27)</f>
        <v>70</v>
      </c>
      <c r="G28" s="16">
        <f>SUM(G14:G27)</f>
        <v>0</v>
      </c>
      <c r="H28" s="17">
        <f>SUM(F28:G28)/E28</f>
        <v>0.67961165048543692</v>
      </c>
      <c r="I28" s="16">
        <f t="shared" si="0"/>
        <v>33</v>
      </c>
      <c r="J28" s="17">
        <f t="shared" ref="J28" si="4">I28/E28</f>
        <v>0.32038834951456313</v>
      </c>
      <c r="K28" s="16">
        <f>SUM(K14:K27)</f>
        <v>0</v>
      </c>
      <c r="L28" s="17">
        <f t="shared" si="1"/>
        <v>0</v>
      </c>
      <c r="M28" s="16">
        <f>AVERAGE(M14:M27)</f>
        <v>81.25</v>
      </c>
      <c r="N28" s="18">
        <f>AVERAGE(N14:N27)</f>
        <v>0.78249999999999997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9" zoomScale="85" zoomScaleNormal="85" workbookViewId="0">
      <selection activeCell="N16" sqref="N16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49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19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69</v>
      </c>
      <c r="N14" s="13">
        <v>0.76</v>
      </c>
    </row>
    <row r="15" spans="1:14" s="14" customFormat="1" ht="25" x14ac:dyDescent="0.25">
      <c r="A15" s="11" t="str">
        <f>'1'!A15</f>
        <v>Programación Orientada a Objetos</v>
      </c>
      <c r="B15" s="11" t="s">
        <v>49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 t="shared" si="1"/>
        <v>0</v>
      </c>
      <c r="M15" s="11">
        <v>79</v>
      </c>
      <c r="N15" s="13">
        <v>0.75</v>
      </c>
    </row>
    <row r="16" spans="1:14" s="14" customFormat="1" ht="25" x14ac:dyDescent="0.25">
      <c r="A16" s="11" t="str">
        <f>'1'!A15</f>
        <v>Programación Orientada a Objetos</v>
      </c>
      <c r="B16" s="11" t="s">
        <v>50</v>
      </c>
      <c r="C16" s="11" t="str">
        <f>'1'!C15</f>
        <v>210-A</v>
      </c>
      <c r="D16" s="11" t="str">
        <f>'1'!D15</f>
        <v>IINF</v>
      </c>
      <c r="E16" s="11">
        <f>'1'!E15</f>
        <v>24</v>
      </c>
      <c r="F16" s="11">
        <v>21</v>
      </c>
      <c r="G16" s="11"/>
      <c r="H16" s="12"/>
      <c r="I16" s="11">
        <f t="shared" ref="I16" si="2">(E16-SUM(F16:G16))-K16</f>
        <v>3</v>
      </c>
      <c r="J16" s="12"/>
      <c r="K16" s="11">
        <v>0</v>
      </c>
      <c r="L16" s="12">
        <f t="shared" ref="L16" si="3">K16/E16</f>
        <v>0</v>
      </c>
      <c r="M16" s="11">
        <v>75</v>
      </c>
      <c r="N16" s="13">
        <v>0.79</v>
      </c>
    </row>
    <row r="17" spans="1:14" s="14" customFormat="1" ht="25" x14ac:dyDescent="0.25">
      <c r="A17" s="11" t="str">
        <f>'1'!A16</f>
        <v>Software de Aplicación Ejecutivo</v>
      </c>
      <c r="B17" s="11" t="s">
        <v>47</v>
      </c>
      <c r="C17" s="11" t="str">
        <f>'1'!C16</f>
        <v>207-B</v>
      </c>
      <c r="D17" s="11" t="str">
        <f>'1'!D16</f>
        <v>IGE</v>
      </c>
      <c r="E17" s="11">
        <f>'1'!E16</f>
        <v>24</v>
      </c>
      <c r="F17" s="11">
        <v>14</v>
      </c>
      <c r="G17" s="11"/>
      <c r="H17" s="12"/>
      <c r="I17" s="11">
        <f t="shared" ref="I17" si="4">(E17-SUM(F17:G17))-K17</f>
        <v>10</v>
      </c>
      <c r="J17" s="12"/>
      <c r="K17" s="11">
        <v>0</v>
      </c>
      <c r="L17" s="12">
        <f t="shared" ref="L17" si="5">K17/E17</f>
        <v>0</v>
      </c>
      <c r="M17" s="11">
        <v>58</v>
      </c>
      <c r="N17" s="13">
        <v>0.57999999999999996</v>
      </c>
    </row>
    <row r="18" spans="1:14" s="14" customFormat="1" ht="25" x14ac:dyDescent="0.25">
      <c r="A18" s="11" t="str">
        <f>'1'!A16</f>
        <v>Software de Aplicación Ejecutivo</v>
      </c>
      <c r="B18" s="11" t="s">
        <v>48</v>
      </c>
      <c r="C18" s="11" t="str">
        <f>'1'!C16</f>
        <v>207-B</v>
      </c>
      <c r="D18" s="11" t="str">
        <f>'1'!D16</f>
        <v>IGE</v>
      </c>
      <c r="E18" s="11">
        <f>'1'!E16</f>
        <v>24</v>
      </c>
      <c r="F18" s="11">
        <v>16</v>
      </c>
      <c r="G18" s="11"/>
      <c r="H18" s="12"/>
      <c r="I18" s="11">
        <f t="shared" ref="I18" si="6">(E18-SUM(F18:G18))-K18</f>
        <v>8</v>
      </c>
      <c r="J18" s="12"/>
      <c r="K18" s="11">
        <v>0</v>
      </c>
      <c r="L18" s="12">
        <f t="shared" ref="L18" si="7">K18/E18</f>
        <v>0</v>
      </c>
      <c r="M18" s="11">
        <v>62</v>
      </c>
      <c r="N18" s="13">
        <v>0.67</v>
      </c>
    </row>
    <row r="19" spans="1:14" s="14" customFormat="1" ht="25" x14ac:dyDescent="0.25">
      <c r="A19" s="11" t="str">
        <f>'1'!A17</f>
        <v>Topicos de Ciencia de Datos</v>
      </c>
      <c r="B19" s="11" t="s">
        <v>49</v>
      </c>
      <c r="C19" s="11" t="str">
        <f>'1'!C17</f>
        <v>810-A</v>
      </c>
      <c r="D19" s="11" t="str">
        <f>'1'!D17</f>
        <v>IINF</v>
      </c>
      <c r="E19" s="11">
        <f>'1'!E17</f>
        <v>15</v>
      </c>
      <c r="F19" s="11">
        <v>13</v>
      </c>
      <c r="G19" s="11"/>
      <c r="H19" s="12"/>
      <c r="I19" s="11">
        <f>(E19-SUM(F19:G19))-K19</f>
        <v>2</v>
      </c>
      <c r="J19" s="12"/>
      <c r="K19" s="11">
        <v>0</v>
      </c>
      <c r="L19" s="12">
        <f>K19/E19</f>
        <v>0</v>
      </c>
      <c r="M19" s="11">
        <v>77</v>
      </c>
      <c r="N19" s="13">
        <v>0.8</v>
      </c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136</v>
      </c>
      <c r="F28" s="16">
        <f>SUM(F14:F27)</f>
        <v>104</v>
      </c>
      <c r="G28" s="16">
        <f>SUM(G14:G27)</f>
        <v>0</v>
      </c>
      <c r="H28" s="17">
        <f>SUM(F28:G28)/E28</f>
        <v>0.76470588235294112</v>
      </c>
      <c r="I28" s="16">
        <f t="shared" si="0"/>
        <v>32</v>
      </c>
      <c r="J28" s="17">
        <f t="shared" ref="J28" si="8">I28/E28</f>
        <v>0.23529411764705882</v>
      </c>
      <c r="K28" s="16">
        <f>SUM(K14:K27)</f>
        <v>0</v>
      </c>
      <c r="L28" s="17">
        <f t="shared" si="1"/>
        <v>0</v>
      </c>
      <c r="M28" s="16">
        <f>AVERAGE(M14:M27)</f>
        <v>70</v>
      </c>
      <c r="N28" s="18">
        <f>AVERAGE(N14:N27)</f>
        <v>0.72499999999999998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abSelected="1" topLeftCell="A9" zoomScale="90" zoomScaleNormal="90" workbookViewId="0">
      <selection activeCell="N15" sqref="N15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34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35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15</v>
      </c>
      <c r="G14" s="11">
        <v>8</v>
      </c>
      <c r="H14" s="12">
        <f>(F14+G14)/E14</f>
        <v>0.92</v>
      </c>
      <c r="I14" s="11">
        <f t="shared" ref="I14:I28" si="0">(E14-SUM(F14:G14))-K14</f>
        <v>2</v>
      </c>
      <c r="J14" s="12">
        <f>I14/E14</f>
        <v>0.08</v>
      </c>
      <c r="K14" s="11"/>
      <c r="L14" s="12">
        <f>K14/E14</f>
        <v>0</v>
      </c>
      <c r="M14" s="11">
        <v>82</v>
      </c>
      <c r="N14" s="13">
        <v>0.84</v>
      </c>
    </row>
    <row r="15" spans="1:14" s="14" customFormat="1" ht="25" x14ac:dyDescent="0.25">
      <c r="A15" s="11" t="str">
        <f>'1'!A15</f>
        <v>Programación Orientada a Objetos</v>
      </c>
      <c r="B15" s="11" t="s">
        <v>35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19</v>
      </c>
      <c r="G15" s="11">
        <v>2</v>
      </c>
      <c r="H15" s="12">
        <f>F15/E15</f>
        <v>0.79166666666666663</v>
      </c>
      <c r="I15" s="11">
        <f t="shared" si="0"/>
        <v>3</v>
      </c>
      <c r="J15" s="12">
        <f>I15/E15</f>
        <v>0.125</v>
      </c>
      <c r="K15" s="11"/>
      <c r="L15" s="12">
        <f>K15/E15</f>
        <v>0</v>
      </c>
      <c r="M15" s="11">
        <v>80</v>
      </c>
      <c r="N15" s="13">
        <v>0.83</v>
      </c>
    </row>
    <row r="16" spans="1:14" s="14" customFormat="1" ht="25" x14ac:dyDescent="0.25">
      <c r="A16" s="11" t="str">
        <f>'1'!A16</f>
        <v>Software de Aplicación Ejecutivo</v>
      </c>
      <c r="B16" s="11" t="s">
        <v>35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13</v>
      </c>
      <c r="G16" s="11">
        <v>7</v>
      </c>
      <c r="H16" s="12">
        <f>F16/E16</f>
        <v>0.54166666666666663</v>
      </c>
      <c r="I16" s="11">
        <f t="shared" si="0"/>
        <v>4</v>
      </c>
      <c r="J16" s="12">
        <f>I16/E16</f>
        <v>0.16666666666666666</v>
      </c>
      <c r="K16" s="11"/>
      <c r="L16" s="12">
        <f>K16/E16</f>
        <v>0</v>
      </c>
      <c r="M16" s="11">
        <v>74</v>
      </c>
      <c r="N16" s="13">
        <v>0.67</v>
      </c>
    </row>
    <row r="17" spans="1:14" s="14" customFormat="1" ht="25" x14ac:dyDescent="0.25">
      <c r="A17" s="11" t="str">
        <f>'1'!A17</f>
        <v>Topicos de Ciencia de Datos</v>
      </c>
      <c r="B17" s="11" t="s">
        <v>35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11</v>
      </c>
      <c r="G17" s="11">
        <v>4</v>
      </c>
      <c r="H17" s="12">
        <f>F17/E17</f>
        <v>0.73333333333333328</v>
      </c>
      <c r="I17" s="11">
        <f t="shared" si="0"/>
        <v>0</v>
      </c>
      <c r="J17" s="12">
        <f>I17/E17</f>
        <v>0</v>
      </c>
      <c r="K17" s="11"/>
      <c r="L17" s="12">
        <f>K17/E17</f>
        <v>0</v>
      </c>
      <c r="M17" s="11">
        <v>88</v>
      </c>
      <c r="N17" s="13">
        <v>0.6</v>
      </c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58</v>
      </c>
      <c r="G28" s="16">
        <f>SUM(G14:G27)</f>
        <v>21</v>
      </c>
      <c r="H28" s="17">
        <f>SUM(F28:G28)/E28</f>
        <v>0.89772727272727271</v>
      </c>
      <c r="I28" s="16">
        <f t="shared" si="0"/>
        <v>9</v>
      </c>
      <c r="J28" s="17">
        <f>I28/E28</f>
        <v>0.10227272727272728</v>
      </c>
      <c r="K28" s="16">
        <f>SUM(K14:K27)</f>
        <v>0</v>
      </c>
      <c r="L28" s="17">
        <f>K28/E28</f>
        <v>0</v>
      </c>
      <c r="M28" s="16">
        <f>AVERAGE(M14:M27)</f>
        <v>81</v>
      </c>
      <c r="N28" s="18">
        <f>AVERAGE(N14:N27)</f>
        <v>0.73499999999999999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dcterms:created xsi:type="dcterms:W3CDTF">2021-11-22T14:45:25Z</dcterms:created>
  <dcterms:modified xsi:type="dcterms:W3CDTF">2023-06-28T20:05:08Z</dcterms:modified>
  <dc:language>es-MX</dc:language>
</cp:coreProperties>
</file>