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TOSHIBA\Documents\MATERIAS FEB 2023\REPORTES PARCIALES\PARCIAL 2\"/>
    </mc:Choice>
  </mc:AlternateContent>
  <xr:revisionPtr revIDLastSave="0" documentId="13_ncr:1_{56BF277F-C424-4300-8FA2-9262F3135B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L58" i="4" s="1"/>
  <c r="K55" i="4"/>
  <c r="K58" i="4" s="1"/>
  <c r="J55" i="4"/>
  <c r="P54" i="4"/>
  <c r="O54" i="4"/>
  <c r="O57" i="4" s="1"/>
  <c r="N54" i="4"/>
  <c r="N57" i="4" s="1"/>
  <c r="M54" i="4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O58" i="3" s="1"/>
  <c r="N55" i="3"/>
  <c r="M55" i="3"/>
  <c r="L55" i="3"/>
  <c r="K55" i="3"/>
  <c r="K58" i="3" s="1"/>
  <c r="J55" i="3"/>
  <c r="P54" i="3"/>
  <c r="O54" i="3"/>
  <c r="O57" i="3" s="1"/>
  <c r="N54" i="3"/>
  <c r="N57" i="3" s="1"/>
  <c r="M54" i="3"/>
  <c r="L54" i="3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8" i="3" l="1"/>
  <c r="P58" i="3"/>
  <c r="L57" i="3"/>
  <c r="P57" i="3"/>
  <c r="M58" i="3"/>
  <c r="M57" i="4"/>
  <c r="O58" i="5"/>
  <c r="Q56" i="3"/>
  <c r="M57" i="3"/>
  <c r="J58" i="3"/>
  <c r="N58" i="3"/>
  <c r="O58" i="4"/>
  <c r="O57" i="5"/>
  <c r="Q56" i="5"/>
  <c r="Q56" i="4"/>
  <c r="L57" i="4"/>
  <c r="P57" i="4"/>
  <c r="M58" i="4"/>
  <c r="Q56" i="6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<sst xmlns="http://schemas.openxmlformats.org/spreadsheetml/2006/main" count="162" uniqueCount="68">
  <si>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</si>
  <si>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</si>
  <si>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</si>
  <si>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</si>
  <si>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</si>
  <si>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</si>
  <si>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</si>
  <si>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</si>
  <si>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</si>
  <si>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</si>
  <si>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</si>
  <si>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</si>
  <si>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</si>
  <si>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</si>
  <si>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</si>
  <si>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</si>
  <si>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</si>
  <si>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</si>
  <si>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</si>
  <si>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</si>
  <si>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</si>
  <si>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</si>
  <si>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</si>
  <si>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</si>
  <si>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ADMINISTRACIÓN DEL MANTENIMIENTO</t>
  </si>
  <si>
    <t>601 A</t>
  </si>
  <si>
    <t>FEBRERO-JULIO 2023</t>
  </si>
  <si>
    <t>MII. MA. DE LA CRUZ PORRAS ARIAS</t>
  </si>
  <si>
    <t>201U0006</t>
  </si>
  <si>
    <t>201U0007</t>
  </si>
  <si>
    <t>201U0008</t>
  </si>
  <si>
    <t>201U0010</t>
  </si>
  <si>
    <t>201U0013</t>
  </si>
  <si>
    <t>201U0017</t>
  </si>
  <si>
    <t>201U0021</t>
  </si>
  <si>
    <t>201U0023</t>
  </si>
  <si>
    <t>201U0024</t>
  </si>
  <si>
    <t>201U0025</t>
  </si>
  <si>
    <t>201U0028</t>
  </si>
  <si>
    <t>201U0032</t>
  </si>
  <si>
    <t>201U0035</t>
  </si>
  <si>
    <t>201U0409</t>
  </si>
  <si>
    <t>201U0042</t>
  </si>
  <si>
    <t>201U0044</t>
  </si>
  <si>
    <t>201U0045</t>
  </si>
  <si>
    <t>201U0049</t>
  </si>
  <si>
    <t>201U0053</t>
  </si>
  <si>
    <t>201U0413</t>
  </si>
  <si>
    <t>ANTELE DOMINGUEZ PABLO AKARY</t>
  </si>
  <si>
    <t>ATAXCA CAGAL EVELYN</t>
  </si>
  <si>
    <t>CAPORAL ANDRADE LUIS RODOLFO</t>
  </si>
  <si>
    <t>CHIPOL POLITO EDUARDO</t>
  </si>
  <si>
    <t>CRUZ SOSA LUIS FELIPE</t>
  </si>
  <si>
    <t>GORGONIO COBAXIN KAREN LIZBETH</t>
  </si>
  <si>
    <t>GUERRERO LEAL ANGELA ZUJEY</t>
  </si>
  <si>
    <t>HERNANDEZ CAIXBA LUIS ALBERTO</t>
  </si>
  <si>
    <t>HERNANDEZ DOMINGUEZ CARLOS ALBERTO</t>
  </si>
  <si>
    <t>HERRERA PEREZ CARLOS ALBERTO</t>
  </si>
  <si>
    <t>MALDONADO SEBA EDUARDO</t>
  </si>
  <si>
    <t>MARTINEZ MARIN FRANCISCO JAVIER</t>
  </si>
  <si>
    <t>MIL LINARES EMMANUEL DE JESUS</t>
  </si>
  <si>
    <t>PEREZ VAZQUEZ JAQUELIN</t>
  </si>
  <si>
    <t>PUCHETA MARCIAL NORA JOSEFINA</t>
  </si>
  <si>
    <t>QUINO PAEZ ISAIAS</t>
  </si>
  <si>
    <t>TOLEN ARREZ CITLALY</t>
  </si>
  <si>
    <t>VELASCO HERRERA MANUEL OCTAVIO</t>
  </si>
  <si>
    <t>VERDEJO ORTIZ JOSE SANTIAGO</t>
  </si>
  <si>
    <t>CHAGALA CORDOBA ARLET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</si>
</sst>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Normal="100" workbookViewId="0">
      <selection activeCell="K14" sqref="K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ht="30" customHeight="1" x14ac:dyDescent="0.25">
      <c r="C4" t="s">
        <v>0</v>
      </c>
      <c r="D4" s="25" t="s">
        <v>24</v>
      </c>
      <c r="E4" s="26"/>
      <c r="F4" s="26"/>
      <c r="G4" s="26"/>
      <c r="I4" t="s">
        <v>1</v>
      </c>
      <c r="J4" s="27" t="s">
        <v>25</v>
      </c>
      <c r="K4" s="28"/>
      <c r="M4" t="s">
        <v>2</v>
      </c>
      <c r="N4" s="29">
        <v>45047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26</v>
      </c>
      <c r="E6" s="28"/>
      <c r="F6" s="28"/>
      <c r="G6" s="28"/>
      <c r="I6" s="17" t="s">
        <v>22</v>
      </c>
      <c r="J6" s="17"/>
      <c r="K6" s="18" t="s">
        <v>27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/>
      <c r="P8" s="4"/>
      <c r="Q8" s="9" t="s">
        <v>23</v>
      </c>
    </row>
    <row r="9" spans="2:18" x14ac:dyDescent="0.25">
      <c r="B9" s="6">
        <v>1</v>
      </c>
      <c r="C9" s="6" t="s">
        <v>28</v>
      </c>
      <c r="D9" s="31" t="s">
        <v>48</v>
      </c>
      <c r="E9" s="31"/>
      <c r="F9" s="31"/>
      <c r="G9" s="31"/>
      <c r="H9" s="31"/>
      <c r="I9" s="31"/>
      <c r="J9" s="4">
        <v>100</v>
      </c>
      <c r="K9" s="4">
        <v>97</v>
      </c>
      <c r="L9" s="4">
        <v>0</v>
      </c>
      <c r="M9" s="4">
        <v>0</v>
      </c>
      <c r="N9" s="4">
        <v>0</v>
      </c>
      <c r="O9" s="4"/>
      <c r="P9" s="4"/>
      <c r="Q9" s="10">
        <f>SUM(J9:N9)/5</f>
        <v>39.4</v>
      </c>
    </row>
    <row r="10" spans="2:18" x14ac:dyDescent="0.25">
      <c r="B10" s="6">
        <f>B9+1</f>
        <v>2</v>
      </c>
      <c r="C10" s="6" t="s">
        <v>29</v>
      </c>
      <c r="D10" s="31" t="s">
        <v>49</v>
      </c>
      <c r="E10" s="31"/>
      <c r="F10" s="31"/>
      <c r="G10" s="31"/>
      <c r="H10" s="31"/>
      <c r="I10" s="31"/>
      <c r="J10" s="4">
        <v>100</v>
      </c>
      <c r="K10" s="4">
        <v>97</v>
      </c>
      <c r="L10" s="4">
        <v>0</v>
      </c>
      <c r="M10" s="4">
        <v>0</v>
      </c>
      <c r="N10" s="4">
        <v>0</v>
      </c>
      <c r="O10" s="4"/>
      <c r="P10" s="4"/>
      <c r="Q10" s="10">
        <f t="shared" ref="Q10:Q48" si="0">SUM(J10:P10)/7</f>
        <v>28.142857142857142</v>
      </c>
    </row>
    <row r="11" spans="2:18" x14ac:dyDescent="0.25">
      <c r="B11" s="6">
        <f t="shared" ref="B11:B53" si="1">B10+1</f>
        <v>3</v>
      </c>
      <c r="C11" s="6" t="s">
        <v>30</v>
      </c>
      <c r="D11" s="31" t="s">
        <v>50</v>
      </c>
      <c r="E11" s="31"/>
      <c r="F11" s="31"/>
      <c r="G11" s="31"/>
      <c r="H11" s="31"/>
      <c r="I11" s="31"/>
      <c r="J11" s="4">
        <v>95</v>
      </c>
      <c r="K11" s="4">
        <v>97</v>
      </c>
      <c r="L11" s="4">
        <v>0</v>
      </c>
      <c r="M11" s="4">
        <v>0</v>
      </c>
      <c r="N11" s="4">
        <v>0</v>
      </c>
      <c r="O11" s="4"/>
      <c r="P11" s="4"/>
      <c r="Q11" s="10">
        <f t="shared" si="0"/>
        <v>27.428571428571427</v>
      </c>
    </row>
    <row r="12" spans="2:18" x14ac:dyDescent="0.25">
      <c r="B12" s="6">
        <f t="shared" si="1"/>
        <v>4</v>
      </c>
      <c r="C12" s="6" t="s">
        <v>31</v>
      </c>
      <c r="D12" s="31" t="s">
        <v>67</v>
      </c>
      <c r="E12" s="31"/>
      <c r="F12" s="31"/>
      <c r="G12" s="31"/>
      <c r="H12" s="31"/>
      <c r="I12" s="31"/>
      <c r="J12" s="4">
        <v>100</v>
      </c>
      <c r="K12" s="4">
        <v>96</v>
      </c>
      <c r="L12" s="4">
        <v>0</v>
      </c>
      <c r="M12" s="4">
        <v>0</v>
      </c>
      <c r="N12" s="4">
        <v>0</v>
      </c>
      <c r="O12" s="4"/>
      <c r="P12" s="4"/>
      <c r="Q12" s="10">
        <f t="shared" si="0"/>
        <v>28</v>
      </c>
    </row>
    <row r="13" spans="2:18" x14ac:dyDescent="0.25">
      <c r="B13" s="6">
        <f t="shared" si="1"/>
        <v>5</v>
      </c>
      <c r="C13" s="6" t="s">
        <v>32</v>
      </c>
      <c r="D13" s="31" t="s">
        <v>51</v>
      </c>
      <c r="E13" s="31"/>
      <c r="F13" s="31"/>
      <c r="G13" s="31"/>
      <c r="H13" s="31"/>
      <c r="I13" s="31"/>
      <c r="J13" s="4">
        <v>100</v>
      </c>
      <c r="K13" s="4">
        <v>99</v>
      </c>
      <c r="L13" s="4">
        <v>0</v>
      </c>
      <c r="M13" s="4">
        <v>0</v>
      </c>
      <c r="N13" s="4">
        <v>0</v>
      </c>
      <c r="O13" s="4"/>
      <c r="P13" s="4"/>
      <c r="Q13" s="10">
        <f t="shared" si="0"/>
        <v>28.428571428571427</v>
      </c>
    </row>
    <row r="14" spans="2:18" x14ac:dyDescent="0.25">
      <c r="B14" s="6">
        <f t="shared" si="1"/>
        <v>6</v>
      </c>
      <c r="C14" s="6" t="s">
        <v>33</v>
      </c>
      <c r="D14" s="31" t="s">
        <v>52</v>
      </c>
      <c r="E14" s="31"/>
      <c r="F14" s="31"/>
      <c r="G14" s="31"/>
      <c r="H14" s="31"/>
      <c r="I14" s="31"/>
      <c r="J14" s="4">
        <v>97</v>
      </c>
      <c r="K14" s="4">
        <v>94</v>
      </c>
      <c r="L14" s="4">
        <v>0</v>
      </c>
      <c r="M14" s="4">
        <v>0</v>
      </c>
      <c r="N14" s="4">
        <v>0</v>
      </c>
      <c r="O14" s="4"/>
      <c r="P14" s="4"/>
      <c r="Q14" s="10">
        <f t="shared" si="0"/>
        <v>27.285714285714285</v>
      </c>
    </row>
    <row r="15" spans="2:18" x14ac:dyDescent="0.25">
      <c r="B15" s="6">
        <f t="shared" si="1"/>
        <v>7</v>
      </c>
      <c r="C15" s="6" t="s">
        <v>34</v>
      </c>
      <c r="D15" s="31" t="s">
        <v>53</v>
      </c>
      <c r="E15" s="31"/>
      <c r="F15" s="31"/>
      <c r="G15" s="31"/>
      <c r="H15" s="31"/>
      <c r="I15" s="31"/>
      <c r="J15" s="4">
        <v>98</v>
      </c>
      <c r="K15" s="4">
        <v>88</v>
      </c>
      <c r="L15" s="4">
        <v>0</v>
      </c>
      <c r="M15" s="4">
        <v>0</v>
      </c>
      <c r="N15" s="4">
        <v>0</v>
      </c>
      <c r="O15" s="4"/>
      <c r="P15" s="4"/>
      <c r="Q15" s="10">
        <f t="shared" si="0"/>
        <v>26.571428571428573</v>
      </c>
    </row>
    <row r="16" spans="2:18" x14ac:dyDescent="0.25">
      <c r="B16" s="6">
        <f t="shared" si="1"/>
        <v>8</v>
      </c>
      <c r="C16" s="6" t="s">
        <v>35</v>
      </c>
      <c r="D16" s="31" t="s">
        <v>54</v>
      </c>
      <c r="E16" s="31"/>
      <c r="F16" s="31"/>
      <c r="G16" s="31"/>
      <c r="H16" s="31"/>
      <c r="I16" s="31"/>
      <c r="J16" s="4">
        <v>100</v>
      </c>
      <c r="K16" s="4">
        <v>91</v>
      </c>
      <c r="L16" s="4">
        <v>0</v>
      </c>
      <c r="M16" s="4">
        <v>0</v>
      </c>
      <c r="N16" s="4">
        <v>0</v>
      </c>
      <c r="O16" s="4"/>
      <c r="P16" s="4"/>
      <c r="Q16" s="10">
        <f t="shared" si="0"/>
        <v>27.285714285714285</v>
      </c>
    </row>
    <row r="17" spans="2:17" x14ac:dyDescent="0.25">
      <c r="B17" s="6">
        <f t="shared" si="1"/>
        <v>9</v>
      </c>
      <c r="C17" s="6" t="s">
        <v>36</v>
      </c>
      <c r="D17" s="31" t="s">
        <v>55</v>
      </c>
      <c r="E17" s="31"/>
      <c r="F17" s="31"/>
      <c r="G17" s="31"/>
      <c r="H17" s="31"/>
      <c r="I17" s="31"/>
      <c r="J17" s="4">
        <v>100</v>
      </c>
      <c r="K17" s="4">
        <v>93</v>
      </c>
      <c r="L17" s="4">
        <v>0</v>
      </c>
      <c r="M17" s="4">
        <v>0</v>
      </c>
      <c r="N17" s="4">
        <v>0</v>
      </c>
      <c r="O17" s="4"/>
      <c r="P17" s="4"/>
      <c r="Q17" s="10">
        <f t="shared" si="0"/>
        <v>27.571428571428573</v>
      </c>
    </row>
    <row r="18" spans="2:17" x14ac:dyDescent="0.25">
      <c r="B18" s="6">
        <f t="shared" si="1"/>
        <v>10</v>
      </c>
      <c r="C18" s="6" t="s">
        <v>37</v>
      </c>
      <c r="D18" s="31" t="s">
        <v>56</v>
      </c>
      <c r="E18" s="31"/>
      <c r="F18" s="31"/>
      <c r="G18" s="31"/>
      <c r="H18" s="31"/>
      <c r="I18" s="31"/>
      <c r="J18" s="4">
        <v>95</v>
      </c>
      <c r="K18" s="4">
        <v>97</v>
      </c>
      <c r="L18" s="4">
        <v>0</v>
      </c>
      <c r="M18" s="4">
        <v>0</v>
      </c>
      <c r="N18" s="4">
        <v>0</v>
      </c>
      <c r="O18" s="4"/>
      <c r="P18" s="4"/>
      <c r="Q18" s="10">
        <f t="shared" si="0"/>
        <v>27.428571428571427</v>
      </c>
    </row>
    <row r="19" spans="2:17" x14ac:dyDescent="0.25">
      <c r="B19" s="6">
        <f t="shared" si="1"/>
        <v>11</v>
      </c>
      <c r="C19" s="6" t="s">
        <v>38</v>
      </c>
      <c r="D19" s="31" t="s">
        <v>57</v>
      </c>
      <c r="E19" s="31"/>
      <c r="F19" s="31"/>
      <c r="G19" s="31"/>
      <c r="H19" s="31"/>
      <c r="I19" s="31"/>
      <c r="J19" s="4">
        <v>70</v>
      </c>
      <c r="K19" s="4">
        <v>94</v>
      </c>
      <c r="L19" s="4">
        <v>0</v>
      </c>
      <c r="M19" s="4">
        <v>0</v>
      </c>
      <c r="N19" s="4">
        <v>0</v>
      </c>
      <c r="O19" s="4"/>
      <c r="P19" s="4"/>
      <c r="Q19" s="10">
        <f t="shared" si="0"/>
        <v>23.428571428571427</v>
      </c>
    </row>
    <row r="20" spans="2:17" x14ac:dyDescent="0.25">
      <c r="B20" s="6">
        <f t="shared" si="1"/>
        <v>12</v>
      </c>
      <c r="C20" s="6" t="s">
        <v>39</v>
      </c>
      <c r="D20" s="31" t="s">
        <v>58</v>
      </c>
      <c r="E20" s="31"/>
      <c r="F20" s="31"/>
      <c r="G20" s="31"/>
      <c r="H20" s="31"/>
      <c r="I20" s="31"/>
      <c r="J20" s="4">
        <v>95</v>
      </c>
      <c r="K20" s="4">
        <v>99</v>
      </c>
      <c r="L20" s="4">
        <v>0</v>
      </c>
      <c r="M20" s="4">
        <v>0</v>
      </c>
      <c r="N20" s="4">
        <v>0</v>
      </c>
      <c r="O20" s="4"/>
      <c r="P20" s="4"/>
      <c r="Q20" s="10">
        <f t="shared" si="0"/>
        <v>27.714285714285715</v>
      </c>
    </row>
    <row r="21" spans="2:17" x14ac:dyDescent="0.25">
      <c r="B21" s="6">
        <f t="shared" si="1"/>
        <v>13</v>
      </c>
      <c r="C21" s="6" t="s">
        <v>40</v>
      </c>
      <c r="D21" s="31" t="s">
        <v>59</v>
      </c>
      <c r="E21" s="31"/>
      <c r="F21" s="31"/>
      <c r="G21" s="31"/>
      <c r="H21" s="31"/>
      <c r="I21" s="31"/>
      <c r="J21" s="4">
        <v>100</v>
      </c>
      <c r="K21" s="4">
        <v>99</v>
      </c>
      <c r="L21" s="4">
        <v>0</v>
      </c>
      <c r="M21" s="4">
        <v>0</v>
      </c>
      <c r="N21" s="4">
        <v>0</v>
      </c>
      <c r="O21" s="4"/>
      <c r="P21" s="4"/>
      <c r="Q21" s="10">
        <f t="shared" si="0"/>
        <v>28.428571428571427</v>
      </c>
    </row>
    <row r="22" spans="2:17" x14ac:dyDescent="0.25">
      <c r="B22" s="6">
        <f t="shared" si="1"/>
        <v>14</v>
      </c>
      <c r="C22" s="6" t="s">
        <v>41</v>
      </c>
      <c r="D22" s="31" t="s">
        <v>60</v>
      </c>
      <c r="E22" s="31"/>
      <c r="F22" s="31"/>
      <c r="G22" s="31"/>
      <c r="H22" s="31"/>
      <c r="I22" s="31"/>
      <c r="J22" s="4">
        <v>98</v>
      </c>
      <c r="K22" s="4">
        <v>97</v>
      </c>
      <c r="L22" s="4">
        <v>0</v>
      </c>
      <c r="M22" s="4">
        <v>0</v>
      </c>
      <c r="N22" s="4">
        <v>0</v>
      </c>
      <c r="O22" s="4"/>
      <c r="P22" s="4"/>
      <c r="Q22" s="10">
        <f t="shared" si="0"/>
        <v>27.857142857142858</v>
      </c>
    </row>
    <row r="23" spans="2:17" x14ac:dyDescent="0.25">
      <c r="B23" s="6">
        <f t="shared" si="1"/>
        <v>15</v>
      </c>
      <c r="C23" s="6" t="s">
        <v>42</v>
      </c>
      <c r="D23" s="31" t="s">
        <v>61</v>
      </c>
      <c r="E23" s="31"/>
      <c r="F23" s="31"/>
      <c r="G23" s="31"/>
      <c r="H23" s="31"/>
      <c r="I23" s="31"/>
      <c r="J23" s="4">
        <v>100</v>
      </c>
      <c r="K23" s="4">
        <v>97</v>
      </c>
      <c r="L23" s="4">
        <v>0</v>
      </c>
      <c r="M23" s="4">
        <v>0</v>
      </c>
      <c r="N23" s="4">
        <v>0</v>
      </c>
      <c r="O23" s="4"/>
      <c r="P23" s="4"/>
      <c r="Q23" s="10">
        <f t="shared" si="0"/>
        <v>28.142857142857142</v>
      </c>
    </row>
    <row r="24" spans="2:17" x14ac:dyDescent="0.25">
      <c r="B24" s="6">
        <f t="shared" si="1"/>
        <v>16</v>
      </c>
      <c r="C24" s="6" t="s">
        <v>43</v>
      </c>
      <c r="D24" s="31" t="s">
        <v>62</v>
      </c>
      <c r="E24" s="31"/>
      <c r="F24" s="31"/>
      <c r="G24" s="31"/>
      <c r="H24" s="31"/>
      <c r="I24" s="31"/>
      <c r="J24" s="4">
        <v>100</v>
      </c>
      <c r="K24" s="4">
        <v>96</v>
      </c>
      <c r="L24" s="4">
        <v>0</v>
      </c>
      <c r="M24" s="4">
        <v>0</v>
      </c>
      <c r="N24" s="4">
        <v>0</v>
      </c>
      <c r="O24" s="4"/>
      <c r="P24" s="4"/>
      <c r="Q24" s="10">
        <f t="shared" si="0"/>
        <v>28</v>
      </c>
    </row>
    <row r="25" spans="2:17" x14ac:dyDescent="0.25">
      <c r="B25" s="6">
        <f t="shared" si="1"/>
        <v>17</v>
      </c>
      <c r="C25" s="6" t="s">
        <v>44</v>
      </c>
      <c r="D25" s="31" t="s">
        <v>63</v>
      </c>
      <c r="E25" s="31"/>
      <c r="F25" s="31"/>
      <c r="G25" s="31"/>
      <c r="H25" s="31"/>
      <c r="I25" s="31"/>
      <c r="J25" s="4">
        <v>95</v>
      </c>
      <c r="K25" s="4">
        <v>99</v>
      </c>
      <c r="L25" s="4">
        <v>0</v>
      </c>
      <c r="M25" s="4">
        <v>0</v>
      </c>
      <c r="N25" s="4">
        <v>0</v>
      </c>
      <c r="O25" s="4"/>
      <c r="P25" s="4"/>
      <c r="Q25" s="10">
        <f t="shared" si="0"/>
        <v>27.714285714285715</v>
      </c>
    </row>
    <row r="26" spans="2:17" x14ac:dyDescent="0.25">
      <c r="B26" s="6">
        <f t="shared" si="1"/>
        <v>18</v>
      </c>
      <c r="C26" s="6" t="s">
        <v>45</v>
      </c>
      <c r="D26" s="31" t="s">
        <v>64</v>
      </c>
      <c r="E26" s="31"/>
      <c r="F26" s="31"/>
      <c r="G26" s="31"/>
      <c r="H26" s="31"/>
      <c r="I26" s="31"/>
      <c r="J26" s="4">
        <v>100</v>
      </c>
      <c r="K26" s="4">
        <v>97</v>
      </c>
      <c r="L26" s="4">
        <v>0</v>
      </c>
      <c r="M26" s="4">
        <v>0</v>
      </c>
      <c r="N26" s="4">
        <v>0</v>
      </c>
      <c r="O26" s="4"/>
      <c r="P26" s="4"/>
      <c r="Q26" s="10">
        <f t="shared" si="0"/>
        <v>28.142857142857142</v>
      </c>
    </row>
    <row r="27" spans="2:17" x14ac:dyDescent="0.25">
      <c r="B27" s="6">
        <f t="shared" si="1"/>
        <v>19</v>
      </c>
      <c r="C27" s="6" t="s">
        <v>46</v>
      </c>
      <c r="D27" s="31" t="s">
        <v>65</v>
      </c>
      <c r="E27" s="31"/>
      <c r="F27" s="31"/>
      <c r="G27" s="31"/>
      <c r="H27" s="31"/>
      <c r="I27" s="31"/>
      <c r="J27" s="4">
        <v>92</v>
      </c>
      <c r="K27" s="4">
        <v>91</v>
      </c>
      <c r="L27" s="4">
        <v>0</v>
      </c>
      <c r="M27" s="4">
        <v>0</v>
      </c>
      <c r="N27" s="4">
        <v>0</v>
      </c>
      <c r="O27" s="4"/>
      <c r="P27" s="4"/>
      <c r="Q27" s="10">
        <f t="shared" si="0"/>
        <v>26.142857142857142</v>
      </c>
    </row>
    <row r="28" spans="2:17" x14ac:dyDescent="0.25">
      <c r="B28" s="6">
        <f t="shared" si="1"/>
        <v>20</v>
      </c>
      <c r="C28" s="6" t="s">
        <v>47</v>
      </c>
      <c r="D28" s="31" t="s">
        <v>66</v>
      </c>
      <c r="E28" s="31"/>
      <c r="F28" s="31"/>
      <c r="G28" s="31"/>
      <c r="H28" s="31"/>
      <c r="I28" s="31"/>
      <c r="J28" s="4">
        <v>92</v>
      </c>
      <c r="K28" s="4">
        <v>96</v>
      </c>
      <c r="L28" s="4">
        <v>0</v>
      </c>
      <c r="M28" s="4">
        <v>0</v>
      </c>
      <c r="N28" s="4">
        <v>0</v>
      </c>
      <c r="O28" s="4"/>
      <c r="P28" s="4"/>
      <c r="Q28" s="10">
        <f t="shared" si="0"/>
        <v>26.857142857142858</v>
      </c>
    </row>
    <row r="29" spans="2:17" x14ac:dyDescent="0.2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1" t="s">
        <v>19</v>
      </c>
      <c r="I54" s="21"/>
      <c r="J54" s="11">
        <f>COUNTIF(J9:J53,"&gt;=70")</f>
        <v>20</v>
      </c>
      <c r="K54" s="11">
        <f t="shared" ref="K54:P54" si="3">COUNTIF(K9:K53,"&gt;=70")</f>
        <v>20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2" t="s">
        <v>20</v>
      </c>
      <c r="I55" s="2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20</v>
      </c>
      <c r="M55" s="12">
        <f t="shared" si="5"/>
        <v>20</v>
      </c>
      <c r="N55" s="12">
        <f t="shared" si="5"/>
        <v>20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2" t="s">
        <v>21</v>
      </c>
      <c r="I56" s="22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3" t="s">
        <v>16</v>
      </c>
      <c r="I57" s="23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3" t="s">
        <v>17</v>
      </c>
      <c r="I58" s="23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D34" sqref="D34:I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37"/>
      <c r="E4" s="37"/>
      <c r="F4" s="37"/>
      <c r="G4" s="37"/>
      <c r="I4" t="s">
        <v>1</v>
      </c>
      <c r="J4" s="28"/>
      <c r="K4" s="28"/>
      <c r="M4" t="s">
        <v>2</v>
      </c>
      <c r="N4" s="29"/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/>
      <c r="E6" s="28"/>
      <c r="F6" s="28"/>
      <c r="G6" s="28"/>
      <c r="I6" s="17" t="s">
        <v>22</v>
      </c>
      <c r="J6" s="17"/>
      <c r="K6" s="19"/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3"/>
      <c r="E9" s="33"/>
      <c r="F9" s="33"/>
      <c r="G9" s="33"/>
      <c r="H9" s="33"/>
      <c r="I9" s="33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33"/>
      <c r="E10" s="33"/>
      <c r="F10" s="33"/>
      <c r="G10" s="33"/>
      <c r="H10" s="33"/>
      <c r="I10" s="33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3"/>
      <c r="E11" s="33"/>
      <c r="F11" s="33"/>
      <c r="G11" s="33"/>
      <c r="H11" s="33"/>
      <c r="I11" s="33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3"/>
      <c r="E12" s="33"/>
      <c r="F12" s="33"/>
      <c r="G12" s="33"/>
      <c r="H12" s="33"/>
      <c r="I12" s="33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3"/>
      <c r="E13" s="33"/>
      <c r="F13" s="33"/>
      <c r="G13" s="33"/>
      <c r="H13" s="33"/>
      <c r="I13" s="33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3"/>
      <c r="E14" s="33"/>
      <c r="F14" s="33"/>
      <c r="G14" s="33"/>
      <c r="H14" s="33"/>
      <c r="I14" s="33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3"/>
      <c r="E15" s="33"/>
      <c r="F15" s="33"/>
      <c r="G15" s="33"/>
      <c r="H15" s="33"/>
      <c r="I15" s="33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33"/>
      <c r="E16" s="33"/>
      <c r="F16" s="33"/>
      <c r="G16" s="33"/>
      <c r="H16" s="33"/>
      <c r="I16" s="33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3"/>
      <c r="E17" s="33"/>
      <c r="F17" s="33"/>
      <c r="G17" s="33"/>
      <c r="H17" s="33"/>
      <c r="I17" s="33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3"/>
      <c r="E18" s="33"/>
      <c r="F18" s="33"/>
      <c r="G18" s="33"/>
      <c r="H18" s="33"/>
      <c r="I18" s="33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3"/>
      <c r="E19" s="33"/>
      <c r="F19" s="33"/>
      <c r="G19" s="33"/>
      <c r="H19" s="33"/>
      <c r="I19" s="33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3"/>
      <c r="E20" s="33"/>
      <c r="F20" s="33"/>
      <c r="G20" s="33"/>
      <c r="H20" s="33"/>
      <c r="I20" s="33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3"/>
      <c r="E21" s="33"/>
      <c r="F21" s="33"/>
      <c r="G21" s="33"/>
      <c r="H21" s="33"/>
      <c r="I21" s="33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3"/>
      <c r="E22" s="33"/>
      <c r="F22" s="33"/>
      <c r="G22" s="33"/>
      <c r="H22" s="33"/>
      <c r="I22" s="33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3"/>
      <c r="E23" s="33"/>
      <c r="F23" s="33"/>
      <c r="G23" s="33"/>
      <c r="H23" s="33"/>
      <c r="I23" s="33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3"/>
      <c r="E24" s="33"/>
      <c r="F24" s="33"/>
      <c r="G24" s="33"/>
      <c r="H24" s="33"/>
      <c r="I24" s="33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3"/>
      <c r="E25" s="33"/>
      <c r="F25" s="33"/>
      <c r="G25" s="33"/>
      <c r="H25" s="33"/>
      <c r="I25" s="33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3"/>
      <c r="E26" s="33"/>
      <c r="F26" s="33"/>
      <c r="G26" s="33"/>
      <c r="H26" s="33"/>
      <c r="I26" s="33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3"/>
      <c r="E27" s="33"/>
      <c r="F27" s="33"/>
      <c r="G27" s="33"/>
      <c r="H27" s="33"/>
      <c r="I27" s="33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1" t="s">
        <v>19</v>
      </c>
      <c r="I54" s="21"/>
      <c r="J54" s="11">
        <f>COUNTIF(J9:J53,"&gt;=70")</f>
        <v>25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2" t="s">
        <v>20</v>
      </c>
      <c r="I55" s="22"/>
      <c r="J55" s="12">
        <f>COUNTIF(J9:J53,"&lt;70")</f>
        <v>2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2" t="s">
        <v>21</v>
      </c>
      <c r="I56" s="22"/>
      <c r="J56" s="12">
        <f>COUNT(J9:J53)</f>
        <v>27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3" t="s">
        <v>16</v>
      </c>
      <c r="I57" s="23"/>
      <c r="J57" s="13">
        <f>J54/J56</f>
        <v>0.92592592592592593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3" t="s">
        <v>17</v>
      </c>
      <c r="I58" s="23"/>
      <c r="J58" s="13">
        <f>J55/J56</f>
        <v>7.407407407407407E-2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2" zoomScale="84" zoomScaleNormal="84" workbookViewId="0">
      <selection activeCell="E59" sqref="E5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37"/>
      <c r="E4" s="37"/>
      <c r="F4" s="37"/>
      <c r="G4" s="37"/>
      <c r="I4" t="s">
        <v>1</v>
      </c>
      <c r="J4" s="28"/>
      <c r="K4" s="28"/>
      <c r="M4" t="s">
        <v>2</v>
      </c>
      <c r="N4" s="29"/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/>
      <c r="E6" s="28"/>
      <c r="F6" s="28"/>
      <c r="G6" s="28"/>
      <c r="I6" s="17" t="s">
        <v>22</v>
      </c>
      <c r="J6" s="17"/>
      <c r="K6" s="19"/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3"/>
      <c r="E9" s="33"/>
      <c r="F9" s="33"/>
      <c r="G9" s="33"/>
      <c r="H9" s="33"/>
      <c r="I9" s="33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33"/>
      <c r="E10" s="33"/>
      <c r="F10" s="33"/>
      <c r="G10" s="33"/>
      <c r="H10" s="33"/>
      <c r="I10" s="33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3"/>
      <c r="E11" s="33"/>
      <c r="F11" s="33"/>
      <c r="G11" s="33"/>
      <c r="H11" s="33"/>
      <c r="I11" s="33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3"/>
      <c r="E12" s="33"/>
      <c r="F12" s="33"/>
      <c r="G12" s="33"/>
      <c r="H12" s="33"/>
      <c r="I12" s="33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3"/>
      <c r="E13" s="33"/>
      <c r="F13" s="33"/>
      <c r="G13" s="33"/>
      <c r="H13" s="33"/>
      <c r="I13" s="33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3"/>
      <c r="E14" s="33"/>
      <c r="F14" s="33"/>
      <c r="G14" s="33"/>
      <c r="H14" s="33"/>
      <c r="I14" s="33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3"/>
      <c r="E15" s="33"/>
      <c r="F15" s="33"/>
      <c r="G15" s="33"/>
      <c r="H15" s="33"/>
      <c r="I15" s="33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33"/>
      <c r="E16" s="33"/>
      <c r="F16" s="33"/>
      <c r="G16" s="33"/>
      <c r="H16" s="33"/>
      <c r="I16" s="33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3"/>
      <c r="E17" s="33"/>
      <c r="F17" s="33"/>
      <c r="G17" s="33"/>
      <c r="H17" s="33"/>
      <c r="I17" s="33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3"/>
      <c r="E18" s="33"/>
      <c r="F18" s="33"/>
      <c r="G18" s="33"/>
      <c r="H18" s="33"/>
      <c r="I18" s="33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3"/>
      <c r="E19" s="33"/>
      <c r="F19" s="33"/>
      <c r="G19" s="33"/>
      <c r="H19" s="33"/>
      <c r="I19" s="33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3"/>
      <c r="E20" s="33"/>
      <c r="F20" s="33"/>
      <c r="G20" s="33"/>
      <c r="H20" s="33"/>
      <c r="I20" s="33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3"/>
      <c r="E21" s="33"/>
      <c r="F21" s="33"/>
      <c r="G21" s="33"/>
      <c r="H21" s="33"/>
      <c r="I21" s="33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3"/>
      <c r="E22" s="33"/>
      <c r="F22" s="33"/>
      <c r="G22" s="33"/>
      <c r="H22" s="33"/>
      <c r="I22" s="33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3"/>
      <c r="E23" s="33"/>
      <c r="F23" s="33"/>
      <c r="G23" s="33"/>
      <c r="H23" s="33"/>
      <c r="I23" s="33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3"/>
      <c r="E24" s="33"/>
      <c r="F24" s="33"/>
      <c r="G24" s="33"/>
      <c r="H24" s="33"/>
      <c r="I24" s="33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3"/>
      <c r="E25" s="33"/>
      <c r="F25" s="33"/>
      <c r="G25" s="33"/>
      <c r="H25" s="33"/>
      <c r="I25" s="33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3"/>
      <c r="E26" s="33"/>
      <c r="F26" s="33"/>
      <c r="G26" s="33"/>
      <c r="H26" s="33"/>
      <c r="I26" s="33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3"/>
      <c r="E27" s="33"/>
      <c r="F27" s="33"/>
      <c r="G27" s="33"/>
      <c r="H27" s="33"/>
      <c r="I27" s="33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1" t="s">
        <v>19</v>
      </c>
      <c r="I54" s="21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2" t="s">
        <v>20</v>
      </c>
      <c r="I55" s="22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2" t="s">
        <v>21</v>
      </c>
      <c r="I56" s="22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3" t="s">
        <v>16</v>
      </c>
      <c r="I57" s="23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3" t="s">
        <v>17</v>
      </c>
      <c r="I58" s="23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37"/>
      <c r="E4" s="37"/>
      <c r="F4" s="37"/>
      <c r="G4" s="37"/>
      <c r="I4" t="s">
        <v>1</v>
      </c>
      <c r="J4" s="28"/>
      <c r="K4" s="28"/>
      <c r="M4" t="s">
        <v>2</v>
      </c>
      <c r="N4" s="29"/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/>
      <c r="E6" s="28"/>
      <c r="F6" s="28"/>
      <c r="G6" s="28"/>
      <c r="I6" s="17" t="s">
        <v>22</v>
      </c>
      <c r="J6" s="17"/>
      <c r="K6" s="19"/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3"/>
      <c r="E9" s="33"/>
      <c r="F9" s="33"/>
      <c r="G9" s="33"/>
      <c r="H9" s="33"/>
      <c r="I9" s="33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33"/>
      <c r="E10" s="33"/>
      <c r="F10" s="33"/>
      <c r="G10" s="33"/>
      <c r="H10" s="33"/>
      <c r="I10" s="33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3"/>
      <c r="E11" s="33"/>
      <c r="F11" s="33"/>
      <c r="G11" s="33"/>
      <c r="H11" s="33"/>
      <c r="I11" s="33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3"/>
      <c r="E12" s="33"/>
      <c r="F12" s="33"/>
      <c r="G12" s="33"/>
      <c r="H12" s="33"/>
      <c r="I12" s="33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3"/>
      <c r="E13" s="33"/>
      <c r="F13" s="33"/>
      <c r="G13" s="33"/>
      <c r="H13" s="33"/>
      <c r="I13" s="33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3"/>
      <c r="E14" s="33"/>
      <c r="F14" s="33"/>
      <c r="G14" s="33"/>
      <c r="H14" s="33"/>
      <c r="I14" s="33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3"/>
      <c r="E15" s="33"/>
      <c r="F15" s="33"/>
      <c r="G15" s="33"/>
      <c r="H15" s="33"/>
      <c r="I15" s="33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33"/>
      <c r="E16" s="33"/>
      <c r="F16" s="33"/>
      <c r="G16" s="33"/>
      <c r="H16" s="33"/>
      <c r="I16" s="33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3"/>
      <c r="E17" s="33"/>
      <c r="F17" s="33"/>
      <c r="G17" s="33"/>
      <c r="H17" s="33"/>
      <c r="I17" s="33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3"/>
      <c r="E18" s="33"/>
      <c r="F18" s="33"/>
      <c r="G18" s="33"/>
      <c r="H18" s="33"/>
      <c r="I18" s="33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3"/>
      <c r="E19" s="33"/>
      <c r="F19" s="33"/>
      <c r="G19" s="33"/>
      <c r="H19" s="33"/>
      <c r="I19" s="33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3"/>
      <c r="E20" s="33"/>
      <c r="F20" s="33"/>
      <c r="G20" s="33"/>
      <c r="H20" s="33"/>
      <c r="I20" s="33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3"/>
      <c r="E21" s="33"/>
      <c r="F21" s="33"/>
      <c r="G21" s="33"/>
      <c r="H21" s="33"/>
      <c r="I21" s="33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3"/>
      <c r="E22" s="33"/>
      <c r="F22" s="33"/>
      <c r="G22" s="33"/>
      <c r="H22" s="33"/>
      <c r="I22" s="33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3"/>
      <c r="E23" s="33"/>
      <c r="F23" s="33"/>
      <c r="G23" s="33"/>
      <c r="H23" s="33"/>
      <c r="I23" s="33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3"/>
      <c r="E24" s="33"/>
      <c r="F24" s="33"/>
      <c r="G24" s="33"/>
      <c r="H24" s="33"/>
      <c r="I24" s="33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3"/>
      <c r="E25" s="33"/>
      <c r="F25" s="33"/>
      <c r="G25" s="33"/>
      <c r="H25" s="33"/>
      <c r="I25" s="33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3"/>
      <c r="E26" s="33"/>
      <c r="F26" s="33"/>
      <c r="G26" s="33"/>
      <c r="H26" s="33"/>
      <c r="I26" s="33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3"/>
      <c r="E27" s="33"/>
      <c r="F27" s="33"/>
      <c r="G27" s="33"/>
      <c r="H27" s="33"/>
      <c r="I27" s="33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1" t="s">
        <v>19</v>
      </c>
      <c r="I54" s="21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2" t="s">
        <v>20</v>
      </c>
      <c r="I55" s="22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2" t="s">
        <v>21</v>
      </c>
      <c r="I56" s="22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3" t="s">
        <v>16</v>
      </c>
      <c r="I57" s="23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3" t="s">
        <v>17</v>
      </c>
      <c r="I58" s="23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37"/>
      <c r="E4" s="37"/>
      <c r="F4" s="37"/>
      <c r="G4" s="37"/>
      <c r="I4" t="s">
        <v>1</v>
      </c>
      <c r="J4" s="28"/>
      <c r="K4" s="28"/>
      <c r="M4" t="s">
        <v>2</v>
      </c>
      <c r="N4" s="29"/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/>
      <c r="E6" s="28"/>
      <c r="F6" s="28"/>
      <c r="G6" s="28"/>
      <c r="I6" s="17" t="s">
        <v>22</v>
      </c>
      <c r="J6" s="17"/>
      <c r="K6" s="19"/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3"/>
      <c r="E9" s="33"/>
      <c r="F9" s="33"/>
      <c r="G9" s="33"/>
      <c r="H9" s="33"/>
      <c r="I9" s="33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33"/>
      <c r="E10" s="33"/>
      <c r="F10" s="33"/>
      <c r="G10" s="33"/>
      <c r="H10" s="33"/>
      <c r="I10" s="33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3"/>
      <c r="E11" s="33"/>
      <c r="F11" s="33"/>
      <c r="G11" s="33"/>
      <c r="H11" s="33"/>
      <c r="I11" s="33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3"/>
      <c r="E12" s="33"/>
      <c r="F12" s="33"/>
      <c r="G12" s="33"/>
      <c r="H12" s="33"/>
      <c r="I12" s="33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3"/>
      <c r="E13" s="33"/>
      <c r="F13" s="33"/>
      <c r="G13" s="33"/>
      <c r="H13" s="33"/>
      <c r="I13" s="33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3"/>
      <c r="E14" s="33"/>
      <c r="F14" s="33"/>
      <c r="G14" s="33"/>
      <c r="H14" s="33"/>
      <c r="I14" s="33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3"/>
      <c r="E15" s="33"/>
      <c r="F15" s="33"/>
      <c r="G15" s="33"/>
      <c r="H15" s="33"/>
      <c r="I15" s="33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33"/>
      <c r="E16" s="33"/>
      <c r="F16" s="33"/>
      <c r="G16" s="33"/>
      <c r="H16" s="33"/>
      <c r="I16" s="33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3"/>
      <c r="E17" s="33"/>
      <c r="F17" s="33"/>
      <c r="G17" s="33"/>
      <c r="H17" s="33"/>
      <c r="I17" s="33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3"/>
      <c r="E18" s="33"/>
      <c r="F18" s="33"/>
      <c r="G18" s="33"/>
      <c r="H18" s="33"/>
      <c r="I18" s="33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3"/>
      <c r="E19" s="33"/>
      <c r="F19" s="33"/>
      <c r="G19" s="33"/>
      <c r="H19" s="33"/>
      <c r="I19" s="33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3"/>
      <c r="E20" s="33"/>
      <c r="F20" s="33"/>
      <c r="G20" s="33"/>
      <c r="H20" s="33"/>
      <c r="I20" s="33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3"/>
      <c r="E21" s="33"/>
      <c r="F21" s="33"/>
      <c r="G21" s="33"/>
      <c r="H21" s="33"/>
      <c r="I21" s="33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3"/>
      <c r="E22" s="33"/>
      <c r="F22" s="33"/>
      <c r="G22" s="33"/>
      <c r="H22" s="33"/>
      <c r="I22" s="33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3"/>
      <c r="E23" s="33"/>
      <c r="F23" s="33"/>
      <c r="G23" s="33"/>
      <c r="H23" s="33"/>
      <c r="I23" s="33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3"/>
      <c r="E24" s="33"/>
      <c r="F24" s="33"/>
      <c r="G24" s="33"/>
      <c r="H24" s="33"/>
      <c r="I24" s="33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3"/>
      <c r="E25" s="33"/>
      <c r="F25" s="33"/>
      <c r="G25" s="33"/>
      <c r="H25" s="33"/>
      <c r="I25" s="33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3"/>
      <c r="E26" s="33"/>
      <c r="F26" s="33"/>
      <c r="G26" s="33"/>
      <c r="H26" s="33"/>
      <c r="I26" s="33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3"/>
      <c r="E27" s="33"/>
      <c r="F27" s="33"/>
      <c r="G27" s="33"/>
      <c r="H27" s="33"/>
      <c r="I27" s="33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1" t="s">
        <v>19</v>
      </c>
      <c r="I54" s="21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2" t="s">
        <v>20</v>
      </c>
      <c r="I55" s="22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2" t="s">
        <v>21</v>
      </c>
      <c r="I56" s="22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3" t="s">
        <v>16</v>
      </c>
      <c r="I57" s="23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3" t="s">
        <v>17</v>
      </c>
      <c r="I58" s="23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TOSHIBA</cp:lastModifiedBy>
  <cp:lastPrinted>2023-03-21T15:13:53Z</cp:lastPrinted>
  <dcterms:created xsi:type="dcterms:W3CDTF">2023-03-14T19:16:59Z</dcterms:created>
  <dcterms:modified xsi:type="dcterms:W3CDTF">2023-04-30T01:13:03Z</dcterms:modified>
</cp:coreProperties>
</file>