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2540" yWindow="0" windowWidth="14280" windowHeight="13620" firstSheet="2" activeTab="2"/>
  </bookViews>
  <sheets>
    <sheet name="DESARROLLO-PROFESIONAL" sheetId="3" r:id="rId1"/>
    <sheet name="MODELADO-PROCESOS-NEGOCIOS" sheetId="4" r:id="rId2"/>
    <sheet name="REDES-COMPUTADORAS" sheetId="5" r:id="rId3"/>
    <sheet name="ADMON-REDES" sheetId="6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</calcChain>
</file>

<file path=xl/sharedStrings.xml><?xml version="1.0" encoding="utf-8"?>
<sst xmlns="http://schemas.openxmlformats.org/spreadsheetml/2006/main" count="206" uniqueCount="117">
  <si>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</si>
  <si>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</si>
  <si>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</si>
  <si>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</si>
  <si>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</si>
  <si>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</si>
  <si>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</si>
  <si>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</si>
  <si>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</si>
  <si>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</si>
  <si>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</si>
  <si>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</si>
  <si>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</si>
  <si>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</si>
  <si>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</si>
  <si>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</si>
  <si>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</si>
  <si>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</si>
  <si>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</si>
  <si>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</si>
  <si>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</si>
  <si>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</si>
  <si>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</si>
  <si>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</si>
  <si>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AGUIRRE CANELA CESAR</t>
  </si>
  <si>
    <t>CARMONA COBAXIN ANGEL JESUS</t>
  </si>
  <si>
    <t>CHAGALA VELASCO AXEL DE JESUS</t>
  </si>
  <si>
    <t>COBAXIN OSORIO ENOC</t>
  </si>
  <si>
    <t>FIGUEROA ROBLES JESUS ENRIQUE</t>
  </si>
  <si>
    <t>NAVARRO CRUZ IAN DE JESUS</t>
  </si>
  <si>
    <t>OSTO MASABA JOHANA JACQUELINE</t>
  </si>
  <si>
    <t>RAMIREZ FIGUEROA JARED</t>
  </si>
  <si>
    <t>RASCON HERNANDEZ CRECENCIO</t>
  </si>
  <si>
    <t>XOLO PUCHETA ISRAEL</t>
  </si>
  <si>
    <t>ADMINISTRACION DE REDES</t>
  </si>
  <si>
    <t>804A</t>
  </si>
  <si>
    <t>FEBRERO-JULIO 2023</t>
  </si>
  <si>
    <t>MTI. MARTHA LAURA SEDAS CARDENAS</t>
  </si>
  <si>
    <t>AMBROS GOMEZ VICTOR MANUEL</t>
  </si>
  <si>
    <t>CHACHA MARTINEZ DAVID ANTONIO</t>
  </si>
  <si>
    <t>MALAGA FISCAL JEOVANNI DE JESUS</t>
  </si>
  <si>
    <t>MARCIAL CAGAL MANUEL</t>
  </si>
  <si>
    <t>SERRANO BLAS MARIANA</t>
  </si>
  <si>
    <t>SISTEGA SEBA FRANCISCO</t>
  </si>
  <si>
    <t>XIGUIL VASCONCELOS ERICK DANIEL</t>
  </si>
  <si>
    <t>DESARROLLO PROFESIONAL</t>
  </si>
  <si>
    <t>TAW</t>
  </si>
  <si>
    <t>AMOR FACUANDO CASANDRA</t>
  </si>
  <si>
    <t>DOMINGUEZ FISCAL NATALIA</t>
  </si>
  <si>
    <t>VICHI ORTIZ ALEJANDRA DEL CARMEN</t>
  </si>
  <si>
    <t>MODELADO DE PROCESOS DE NEGOCIOS</t>
  </si>
  <si>
    <t>TIN</t>
  </si>
  <si>
    <t>REDES DE COMPUTADORAS</t>
  </si>
  <si>
    <t>604A</t>
  </si>
  <si>
    <t>ARRES ESCOBAR CESAR GAEL</t>
  </si>
  <si>
    <t>AZAMAR TEGOMA LEONARDO DE JESUS</t>
  </si>
  <si>
    <t>BELTRAN RAMON GABRIELA</t>
  </si>
  <si>
    <t>CAMPOS DE DIOS DIEGO EMMANUEL</t>
  </si>
  <si>
    <t>CARVAJAL GARCIA JOANNA GUADALUPE</t>
  </si>
  <si>
    <t>CHIPOL ESCRIBANO CRISTIAN</t>
  </si>
  <si>
    <t>COLORIANO VICTORIO ELISA</t>
  </si>
  <si>
    <t>GARCIA ACOSTA MARIA GUADALUPE</t>
  </si>
  <si>
    <t>JACINTO RAMON JULIO ALEJANDRO</t>
  </si>
  <si>
    <t>LERDO FISCAL PAOLA</t>
  </si>
  <si>
    <t>PEREZ QUINTANA LUIS FERNANDO</t>
  </si>
  <si>
    <t>MORALES HERNANDEZ FERNANDO RAYMUNDO</t>
  </si>
  <si>
    <t>PAVON FIGAROLA ELIAS DARIO</t>
  </si>
  <si>
    <t>RASGADO DE LA CRUZ DAVID</t>
  </si>
  <si>
    <t>RIOS VALLE FABIAN ALEXANDER</t>
  </si>
  <si>
    <t>VAZQUEZ DOMINGUES LUIS GERARDO</t>
  </si>
  <si>
    <t>VERA TEOBAL JOSE GUADALUPE</t>
  </si>
  <si>
    <t>XOLO ABSALON SERGIO LUIS</t>
  </si>
  <si>
    <t>XOLO COBAXIN MAURICIO</t>
  </si>
  <si>
    <t>ESTRADA CONCHI LEISY</t>
  </si>
  <si>
    <t>191U0183</t>
  </si>
  <si>
    <t>191U0165</t>
  </si>
  <si>
    <t>191U0171</t>
  </si>
  <si>
    <t>191U0194</t>
  </si>
  <si>
    <t>191U0190</t>
  </si>
  <si>
    <t>191U0168</t>
  </si>
  <si>
    <t>191U0184</t>
  </si>
  <si>
    <t>201U0127</t>
  </si>
  <si>
    <t>201U0104</t>
  </si>
  <si>
    <t>201U0101</t>
  </si>
  <si>
    <t>201U0120</t>
  </si>
  <si>
    <t>201U0125</t>
  </si>
  <si>
    <t>201U0128</t>
  </si>
  <si>
    <t>201U0031</t>
  </si>
  <si>
    <t>201U0116</t>
  </si>
  <si>
    <t>201U0095</t>
  </si>
  <si>
    <t>201U0119</t>
  </si>
  <si>
    <t>201U0126</t>
  </si>
  <si>
    <t>201U0106</t>
  </si>
  <si>
    <t>201U0111</t>
  </si>
  <si>
    <t>191U0173</t>
  </si>
  <si>
    <t>191U0164</t>
  </si>
  <si>
    <t>201U0490</t>
  </si>
  <si>
    <t>201U0096</t>
  </si>
  <si>
    <t>201U0097</t>
  </si>
  <si>
    <t>201U0112</t>
  </si>
  <si>
    <t>181U0199</t>
  </si>
  <si>
    <t>181U0200</t>
  </si>
  <si>
    <t>191U0188</t>
  </si>
  <si>
    <t>181U0215</t>
  </si>
  <si>
    <t>171U0192</t>
  </si>
  <si>
    <t>CHIPOL FISCAL JUAN CARLOS</t>
  </si>
  <si>
    <t>191U0169</t>
  </si>
  <si>
    <t>191U070</t>
  </si>
  <si>
    <t>181U0223</t>
  </si>
  <si>
    <t>191U0185</t>
  </si>
  <si>
    <t>181U0222</t>
  </si>
  <si>
    <t>181U0184</t>
  </si>
  <si>
    <t>CHIBAMBA MALAGA ALDO JOSUE</t>
  </si>
  <si>
    <t>181U0711</t>
  </si>
  <si>
    <t>221U0815</t>
  </si>
  <si>
    <t>221U0813</t>
  </si>
  <si>
    <t>171U0160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</si>
</sst>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zoomScalePageLayoutView="84" workbookViewId="0">
      <selection activeCell="K29" sqref="K2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45</v>
      </c>
      <c r="E4" s="36"/>
      <c r="F4" s="36"/>
      <c r="G4" s="36"/>
      <c r="I4" t="s">
        <v>1</v>
      </c>
      <c r="J4" s="37" t="s">
        <v>46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33" t="s">
        <v>24</v>
      </c>
      <c r="E9" s="33"/>
      <c r="F9" s="33"/>
      <c r="G9" s="33"/>
      <c r="H9" s="33"/>
      <c r="I9" s="33"/>
      <c r="J9" s="19">
        <v>80</v>
      </c>
      <c r="K9" s="10">
        <v>90</v>
      </c>
      <c r="L9" s="10">
        <v>90</v>
      </c>
      <c r="M9" s="10">
        <v>90</v>
      </c>
      <c r="N9" s="10">
        <v>0</v>
      </c>
      <c r="O9" s="10">
        <v>0</v>
      </c>
      <c r="P9" s="10">
        <v>0</v>
      </c>
      <c r="Q9" s="7">
        <f>SUM(J9:P9)/7</f>
        <v>50</v>
      </c>
    </row>
    <row r="10" spans="2:18">
      <c r="B10" s="9">
        <f>B9+1</f>
        <v>2</v>
      </c>
      <c r="C10" s="9" t="s">
        <v>116</v>
      </c>
      <c r="D10" s="33" t="s">
        <v>38</v>
      </c>
      <c r="E10" s="33"/>
      <c r="F10" s="33"/>
      <c r="G10" s="33"/>
      <c r="H10" s="33"/>
      <c r="I10" s="33"/>
      <c r="J10" s="19">
        <v>75</v>
      </c>
      <c r="K10" s="10">
        <v>80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22.142857142857142</v>
      </c>
    </row>
    <row r="11" spans="2:18">
      <c r="B11" s="9">
        <f t="shared" ref="B11:B53" si="1">B10+1</f>
        <v>3</v>
      </c>
      <c r="C11" s="9" t="s">
        <v>115</v>
      </c>
      <c r="D11" s="33" t="s">
        <v>39</v>
      </c>
      <c r="E11" s="33"/>
      <c r="F11" s="33"/>
      <c r="G11" s="33"/>
      <c r="H11" s="33"/>
      <c r="I11" s="33"/>
      <c r="J11" s="19">
        <v>80</v>
      </c>
      <c r="K11" s="10">
        <v>87</v>
      </c>
      <c r="L11" s="10">
        <v>90</v>
      </c>
      <c r="M11" s="10">
        <v>90</v>
      </c>
      <c r="N11" s="10">
        <v>0</v>
      </c>
      <c r="O11" s="10">
        <v>0</v>
      </c>
      <c r="P11" s="10">
        <v>0</v>
      </c>
      <c r="Q11" s="7">
        <f t="shared" si="0"/>
        <v>49.571428571428569</v>
      </c>
    </row>
    <row r="12" spans="2:18">
      <c r="B12" s="9">
        <f t="shared" si="1"/>
        <v>4</v>
      </c>
      <c r="C12" s="9" t="s">
        <v>94</v>
      </c>
      <c r="D12" s="33" t="s">
        <v>28</v>
      </c>
      <c r="E12" s="33"/>
      <c r="F12" s="33"/>
      <c r="G12" s="33"/>
      <c r="H12" s="33"/>
      <c r="I12" s="33"/>
      <c r="J12" s="19">
        <v>80</v>
      </c>
      <c r="K12" s="10">
        <v>90</v>
      </c>
      <c r="L12" s="10">
        <v>92</v>
      </c>
      <c r="M12" s="10">
        <v>92</v>
      </c>
      <c r="N12" s="10">
        <v>0</v>
      </c>
      <c r="O12" s="10">
        <v>0</v>
      </c>
      <c r="P12" s="10">
        <v>0</v>
      </c>
      <c r="Q12" s="7">
        <f t="shared" si="0"/>
        <v>50.571428571428569</v>
      </c>
    </row>
    <row r="13" spans="2:18">
      <c r="B13" s="9">
        <f t="shared" si="1"/>
        <v>5</v>
      </c>
      <c r="C13" s="9" t="s">
        <v>100</v>
      </c>
      <c r="D13" s="33" t="s">
        <v>40</v>
      </c>
      <c r="E13" s="33"/>
      <c r="F13" s="33"/>
      <c r="G13" s="33"/>
      <c r="H13" s="33"/>
      <c r="I13" s="33"/>
      <c r="J13" s="19">
        <v>80</v>
      </c>
      <c r="K13" s="10">
        <v>85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23.571428571428573</v>
      </c>
    </row>
    <row r="14" spans="2:18">
      <c r="B14" s="9">
        <f t="shared" si="1"/>
        <v>6</v>
      </c>
      <c r="C14" s="9" t="s">
        <v>101</v>
      </c>
      <c r="D14" s="33" t="s">
        <v>41</v>
      </c>
      <c r="E14" s="33"/>
      <c r="F14" s="33"/>
      <c r="G14" s="33"/>
      <c r="H14" s="33"/>
      <c r="I14" s="33"/>
      <c r="J14" s="19">
        <v>80</v>
      </c>
      <c r="K14" s="10">
        <v>90</v>
      </c>
      <c r="L14" s="10">
        <v>75</v>
      </c>
      <c r="M14" s="10">
        <v>75</v>
      </c>
      <c r="N14" s="10">
        <v>0</v>
      </c>
      <c r="O14" s="10">
        <v>0</v>
      </c>
      <c r="P14" s="10">
        <v>0</v>
      </c>
      <c r="Q14" s="7">
        <f t="shared" si="0"/>
        <v>45.714285714285715</v>
      </c>
    </row>
    <row r="15" spans="2:18">
      <c r="B15" s="9">
        <f t="shared" si="1"/>
        <v>7</v>
      </c>
      <c r="C15" s="9" t="s">
        <v>102</v>
      </c>
      <c r="D15" s="33" t="s">
        <v>31</v>
      </c>
      <c r="E15" s="33"/>
      <c r="F15" s="33"/>
      <c r="G15" s="33"/>
      <c r="H15" s="33"/>
      <c r="I15" s="33"/>
      <c r="J15" s="19">
        <v>80</v>
      </c>
      <c r="K15" s="10">
        <v>88</v>
      </c>
      <c r="L15" s="10">
        <v>85</v>
      </c>
      <c r="M15" s="10">
        <v>85</v>
      </c>
      <c r="N15" s="10">
        <v>0</v>
      </c>
      <c r="O15" s="10">
        <v>0</v>
      </c>
      <c r="P15" s="10">
        <v>0</v>
      </c>
      <c r="Q15" s="7">
        <f t="shared" si="0"/>
        <v>48.285714285714285</v>
      </c>
    </row>
    <row r="16" spans="2:18">
      <c r="B16" s="9">
        <f t="shared" si="1"/>
        <v>8</v>
      </c>
      <c r="C16" s="9" t="s">
        <v>103</v>
      </c>
      <c r="D16" s="33" t="s">
        <v>42</v>
      </c>
      <c r="E16" s="33"/>
      <c r="F16" s="33"/>
      <c r="G16" s="33"/>
      <c r="H16" s="33"/>
      <c r="I16" s="33"/>
      <c r="J16" s="19">
        <v>80</v>
      </c>
      <c r="K16" s="10">
        <v>84</v>
      </c>
      <c r="L16" s="10">
        <v>70</v>
      </c>
      <c r="M16" s="10">
        <v>70</v>
      </c>
      <c r="N16" s="10">
        <v>0</v>
      </c>
      <c r="O16" s="10">
        <v>0</v>
      </c>
      <c r="P16" s="10">
        <v>0</v>
      </c>
      <c r="Q16" s="7">
        <f t="shared" si="0"/>
        <v>43.428571428571431</v>
      </c>
    </row>
    <row r="17" spans="2:17">
      <c r="B17" s="9">
        <f t="shared" si="1"/>
        <v>9</v>
      </c>
      <c r="C17" s="9" t="s">
        <v>104</v>
      </c>
      <c r="D17" s="33" t="s">
        <v>43</v>
      </c>
      <c r="E17" s="33"/>
      <c r="F17" s="33"/>
      <c r="G17" s="33"/>
      <c r="H17" s="33"/>
      <c r="I17" s="33"/>
      <c r="J17" s="19">
        <v>85</v>
      </c>
      <c r="K17" s="10">
        <v>84</v>
      </c>
      <c r="L17" s="10">
        <v>80</v>
      </c>
      <c r="M17" s="10">
        <v>80</v>
      </c>
      <c r="N17" s="10">
        <v>0</v>
      </c>
      <c r="O17" s="10">
        <v>0</v>
      </c>
      <c r="P17" s="10">
        <v>0</v>
      </c>
      <c r="Q17" s="7">
        <f t="shared" si="0"/>
        <v>47</v>
      </c>
    </row>
    <row r="18" spans="2:17">
      <c r="B18" s="9">
        <f t="shared" si="1"/>
        <v>10</v>
      </c>
      <c r="C18" s="9" t="s">
        <v>110</v>
      </c>
      <c r="D18" s="33" t="s">
        <v>44</v>
      </c>
      <c r="E18" s="33"/>
      <c r="F18" s="33"/>
      <c r="G18" s="33"/>
      <c r="H18" s="33"/>
      <c r="I18" s="33"/>
      <c r="J18" s="19">
        <v>80</v>
      </c>
      <c r="K18" s="10">
        <v>84</v>
      </c>
      <c r="L18" s="10">
        <v>77</v>
      </c>
      <c r="M18" s="10">
        <v>77</v>
      </c>
      <c r="N18" s="10">
        <v>0</v>
      </c>
      <c r="O18" s="10">
        <v>0</v>
      </c>
      <c r="P18" s="10">
        <v>0</v>
      </c>
      <c r="Q18" s="7">
        <f t="shared" si="0"/>
        <v>45.428571428571431</v>
      </c>
    </row>
    <row r="19" spans="2:17">
      <c r="B19" s="9">
        <f t="shared" si="1"/>
        <v>11</v>
      </c>
      <c r="C19" s="9"/>
      <c r="D19" s="28"/>
      <c r="E19" s="28"/>
      <c r="F19" s="28"/>
      <c r="G19" s="28"/>
      <c r="H19" s="28"/>
      <c r="I19" s="28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28"/>
      <c r="E20" s="28"/>
      <c r="F20" s="28"/>
      <c r="G20" s="28"/>
      <c r="H20" s="28"/>
      <c r="I20" s="28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10</v>
      </c>
      <c r="K54" s="14">
        <f t="shared" ref="K54:P54" si="3">COUNTIF(K9:K53,"&gt;=70")</f>
        <v>10</v>
      </c>
      <c r="L54" s="14">
        <f t="shared" si="3"/>
        <v>8</v>
      </c>
      <c r="M54" s="14">
        <f t="shared" si="3"/>
        <v>8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2</v>
      </c>
      <c r="M55" s="15">
        <f t="shared" si="5"/>
        <v>2</v>
      </c>
      <c r="N55" s="15">
        <f t="shared" si="5"/>
        <v>10</v>
      </c>
      <c r="O55" s="15">
        <f t="shared" si="5"/>
        <v>10</v>
      </c>
      <c r="P55" s="15">
        <f t="shared" si="5"/>
        <v>10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10</v>
      </c>
      <c r="K56" s="15">
        <f t="shared" ref="K56:Q56" si="6">COUNT(K9:K53)</f>
        <v>10</v>
      </c>
      <c r="L56" s="15">
        <f t="shared" si="6"/>
        <v>10</v>
      </c>
      <c r="M56" s="15">
        <f t="shared" si="6"/>
        <v>10</v>
      </c>
      <c r="N56" s="15">
        <f t="shared" si="6"/>
        <v>10</v>
      </c>
      <c r="O56" s="15">
        <f t="shared" si="6"/>
        <v>10</v>
      </c>
      <c r="P56" s="15">
        <f t="shared" si="6"/>
        <v>10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1</v>
      </c>
      <c r="L57" s="17">
        <f t="shared" si="7"/>
        <v>0.8</v>
      </c>
      <c r="M57" s="17">
        <f t="shared" si="7"/>
        <v>0.8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</v>
      </c>
      <c r="L58" s="17">
        <f t="shared" si="8"/>
        <v>0.2</v>
      </c>
      <c r="M58" s="17">
        <f t="shared" si="8"/>
        <v>0.2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workbookViewId="0">
      <selection activeCell="M9" sqref="M9:M1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50</v>
      </c>
      <c r="E4" s="36"/>
      <c r="F4" s="36"/>
      <c r="G4" s="36"/>
      <c r="I4" t="s">
        <v>1</v>
      </c>
      <c r="J4" s="37" t="s">
        <v>51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75</v>
      </c>
      <c r="D9" s="33" t="s">
        <v>47</v>
      </c>
      <c r="E9" s="33"/>
      <c r="F9" s="33"/>
      <c r="G9" s="33"/>
      <c r="H9" s="33"/>
      <c r="I9" s="33"/>
      <c r="J9" s="19">
        <v>90</v>
      </c>
      <c r="K9" s="10">
        <v>90</v>
      </c>
      <c r="L9" s="10">
        <v>87</v>
      </c>
      <c r="M9" s="10">
        <v>90</v>
      </c>
      <c r="N9" s="10">
        <v>0</v>
      </c>
      <c r="O9" s="10">
        <v>0</v>
      </c>
      <c r="P9" s="10">
        <v>0</v>
      </c>
      <c r="Q9" s="7">
        <f>SUM(J9:P9)/7</f>
        <v>51</v>
      </c>
    </row>
    <row r="10" spans="2:18">
      <c r="B10" s="9">
        <f>B9+1</f>
        <v>2</v>
      </c>
      <c r="C10" s="9" t="s">
        <v>76</v>
      </c>
      <c r="D10" s="33" t="s">
        <v>48</v>
      </c>
      <c r="E10" s="33"/>
      <c r="F10" s="33"/>
      <c r="G10" s="33"/>
      <c r="H10" s="33"/>
      <c r="I10" s="33"/>
      <c r="J10" s="19">
        <v>90</v>
      </c>
      <c r="K10" s="10">
        <v>70</v>
      </c>
      <c r="L10" s="10">
        <v>70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32.857142857142854</v>
      </c>
    </row>
    <row r="11" spans="2:18">
      <c r="B11" s="9">
        <f t="shared" ref="B11:B53" si="1">B10+1</f>
        <v>3</v>
      </c>
      <c r="C11" s="9" t="s">
        <v>74</v>
      </c>
      <c r="D11" s="33" t="s">
        <v>29</v>
      </c>
      <c r="E11" s="33"/>
      <c r="F11" s="33"/>
      <c r="G11" s="33"/>
      <c r="H11" s="33"/>
      <c r="I11" s="33"/>
      <c r="J11" s="19">
        <v>85</v>
      </c>
      <c r="K11" s="10">
        <v>70</v>
      </c>
      <c r="L11" s="10">
        <v>70</v>
      </c>
      <c r="M11" s="10">
        <v>90</v>
      </c>
      <c r="N11" s="10">
        <v>0</v>
      </c>
      <c r="O11" s="10">
        <v>0</v>
      </c>
      <c r="P11" s="10">
        <v>0</v>
      </c>
      <c r="Q11" s="7">
        <f t="shared" si="0"/>
        <v>45</v>
      </c>
    </row>
    <row r="12" spans="2:18">
      <c r="B12" s="9">
        <f t="shared" si="1"/>
        <v>4</v>
      </c>
      <c r="C12" s="9" t="s">
        <v>78</v>
      </c>
      <c r="D12" s="33" t="s">
        <v>32</v>
      </c>
      <c r="E12" s="33"/>
      <c r="F12" s="33"/>
      <c r="G12" s="33"/>
      <c r="H12" s="33"/>
      <c r="I12" s="33"/>
      <c r="J12" s="19">
        <v>90</v>
      </c>
      <c r="K12" s="10">
        <v>90</v>
      </c>
      <c r="L12" s="10">
        <v>100</v>
      </c>
      <c r="M12" s="10">
        <v>95</v>
      </c>
      <c r="N12" s="10">
        <v>0</v>
      </c>
      <c r="O12" s="10">
        <v>0</v>
      </c>
      <c r="P12" s="10">
        <v>0</v>
      </c>
      <c r="Q12" s="7">
        <f t="shared" si="0"/>
        <v>53.571428571428569</v>
      </c>
    </row>
    <row r="13" spans="2:18">
      <c r="B13" s="9">
        <f t="shared" si="1"/>
        <v>5</v>
      </c>
      <c r="C13" s="9" t="s">
        <v>77</v>
      </c>
      <c r="D13" s="33" t="s">
        <v>49</v>
      </c>
      <c r="E13" s="33"/>
      <c r="F13" s="33"/>
      <c r="G13" s="33"/>
      <c r="H13" s="33"/>
      <c r="I13" s="33"/>
      <c r="J13" s="19">
        <v>90</v>
      </c>
      <c r="K13" s="10">
        <v>70</v>
      </c>
      <c r="L13" s="10">
        <v>70</v>
      </c>
      <c r="M13" s="10">
        <v>70</v>
      </c>
      <c r="N13" s="10">
        <v>0</v>
      </c>
      <c r="O13" s="10">
        <v>0</v>
      </c>
      <c r="P13" s="10">
        <v>0</v>
      </c>
      <c r="Q13" s="7">
        <f t="shared" si="0"/>
        <v>42.857142857142854</v>
      </c>
    </row>
    <row r="14" spans="2:18">
      <c r="B14" s="9">
        <f t="shared" si="1"/>
        <v>6</v>
      </c>
      <c r="C14" s="9"/>
      <c r="D14" s="28"/>
      <c r="E14" s="28"/>
      <c r="F14" s="28"/>
      <c r="G14" s="28"/>
      <c r="H14" s="28"/>
      <c r="I14" s="28"/>
      <c r="J14" s="10"/>
      <c r="K14" s="10"/>
      <c r="L14" s="10"/>
      <c r="M14" s="10"/>
      <c r="N14" s="10"/>
      <c r="O14" s="10"/>
      <c r="P14" s="10"/>
      <c r="Q14" s="7">
        <f t="shared" si="0"/>
        <v>0</v>
      </c>
    </row>
    <row r="15" spans="2:18">
      <c r="B15" s="9">
        <f t="shared" si="1"/>
        <v>7</v>
      </c>
      <c r="C15" s="9"/>
      <c r="D15" s="28"/>
      <c r="E15" s="28"/>
      <c r="F15" s="28"/>
      <c r="G15" s="28"/>
      <c r="H15" s="28"/>
      <c r="I15" s="28"/>
      <c r="J15" s="10"/>
      <c r="K15" s="10"/>
      <c r="L15" s="10"/>
      <c r="M15" s="10"/>
      <c r="N15" s="10"/>
      <c r="O15" s="10"/>
      <c r="P15" s="10"/>
      <c r="Q15" s="7">
        <f t="shared" si="0"/>
        <v>0</v>
      </c>
    </row>
    <row r="16" spans="2:18">
      <c r="B16" s="9">
        <f t="shared" si="1"/>
        <v>8</v>
      </c>
      <c r="C16" s="9"/>
      <c r="D16" s="28"/>
      <c r="E16" s="28"/>
      <c r="F16" s="28"/>
      <c r="G16" s="28"/>
      <c r="H16" s="28"/>
      <c r="I16" s="28"/>
      <c r="J16" s="10"/>
      <c r="K16" s="10"/>
      <c r="L16" s="10"/>
      <c r="M16" s="10"/>
      <c r="N16" s="10"/>
      <c r="O16" s="10"/>
      <c r="P16" s="10"/>
      <c r="Q16" s="7">
        <f t="shared" si="0"/>
        <v>0</v>
      </c>
    </row>
    <row r="17" spans="2:17">
      <c r="B17" s="9">
        <f t="shared" si="1"/>
        <v>9</v>
      </c>
      <c r="C17" s="9"/>
      <c r="D17" s="28"/>
      <c r="E17" s="28"/>
      <c r="F17" s="28"/>
      <c r="G17" s="28"/>
      <c r="H17" s="28"/>
      <c r="I17" s="28"/>
      <c r="J17" s="10"/>
      <c r="K17" s="10"/>
      <c r="L17" s="10"/>
      <c r="M17" s="10"/>
      <c r="N17" s="10"/>
      <c r="O17" s="10"/>
      <c r="P17" s="10"/>
      <c r="Q17" s="7">
        <f t="shared" si="0"/>
        <v>0</v>
      </c>
    </row>
    <row r="18" spans="2:17">
      <c r="B18" s="9">
        <f t="shared" si="1"/>
        <v>10</v>
      </c>
      <c r="C18" s="9"/>
      <c r="D18" s="28"/>
      <c r="E18" s="28"/>
      <c r="F18" s="28"/>
      <c r="G18" s="28"/>
      <c r="H18" s="28"/>
      <c r="I18" s="28"/>
      <c r="J18" s="10"/>
      <c r="K18" s="10"/>
      <c r="L18" s="10"/>
      <c r="M18" s="10"/>
      <c r="N18" s="10"/>
      <c r="O18" s="10"/>
      <c r="P18" s="10"/>
      <c r="Q18" s="7">
        <f t="shared" si="0"/>
        <v>0</v>
      </c>
    </row>
    <row r="19" spans="2:17">
      <c r="B19" s="9">
        <f t="shared" si="1"/>
        <v>11</v>
      </c>
      <c r="C19" s="9"/>
      <c r="D19" s="28"/>
      <c r="E19" s="28"/>
      <c r="F19" s="28"/>
      <c r="G19" s="28"/>
      <c r="H19" s="28"/>
      <c r="I19" s="28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28"/>
      <c r="E20" s="28"/>
      <c r="F20" s="28"/>
      <c r="G20" s="28"/>
      <c r="H20" s="28"/>
      <c r="I20" s="28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5</v>
      </c>
      <c r="K54" s="14">
        <f t="shared" ref="K54:P54" si="3">COUNTIF(K9:K53,"&gt;=70")</f>
        <v>5</v>
      </c>
      <c r="L54" s="14">
        <f t="shared" si="3"/>
        <v>5</v>
      </c>
      <c r="M54" s="14">
        <f t="shared" si="3"/>
        <v>4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0</v>
      </c>
      <c r="M55" s="15">
        <f t="shared" si="5"/>
        <v>1</v>
      </c>
      <c r="N55" s="15">
        <f t="shared" si="5"/>
        <v>5</v>
      </c>
      <c r="O55" s="15">
        <f t="shared" si="5"/>
        <v>5</v>
      </c>
      <c r="P55" s="15">
        <f t="shared" si="5"/>
        <v>5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5</v>
      </c>
      <c r="K56" s="15">
        <f t="shared" ref="K56:Q56" si="6">COUNT(K9:K53)</f>
        <v>5</v>
      </c>
      <c r="L56" s="15">
        <f t="shared" si="6"/>
        <v>5</v>
      </c>
      <c r="M56" s="15">
        <f t="shared" si="6"/>
        <v>5</v>
      </c>
      <c r="N56" s="15">
        <f t="shared" si="6"/>
        <v>5</v>
      </c>
      <c r="O56" s="15">
        <f t="shared" si="6"/>
        <v>5</v>
      </c>
      <c r="P56" s="15">
        <f t="shared" si="6"/>
        <v>5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1</v>
      </c>
      <c r="L57" s="17">
        <f t="shared" si="7"/>
        <v>1</v>
      </c>
      <c r="M57" s="17">
        <f t="shared" si="7"/>
        <v>0.8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</v>
      </c>
      <c r="L58" s="17">
        <f t="shared" si="8"/>
        <v>0</v>
      </c>
      <c r="M58" s="17">
        <f t="shared" si="8"/>
        <v>0.2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="84" zoomScaleNormal="84" zoomScalePageLayoutView="84" workbookViewId="0">
      <selection activeCell="D39" sqref="D39:I39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42" t="s">
        <v>52</v>
      </c>
      <c r="E4" s="42"/>
      <c r="F4" s="42"/>
      <c r="G4" s="42"/>
      <c r="I4" t="s">
        <v>1</v>
      </c>
      <c r="J4" s="37" t="s">
        <v>53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6" t="s">
        <v>23</v>
      </c>
    </row>
    <row r="9" spans="2:18">
      <c r="B9" s="9">
        <v>1</v>
      </c>
      <c r="C9" s="21" t="s">
        <v>89</v>
      </c>
      <c r="D9" s="33" t="s">
        <v>54</v>
      </c>
      <c r="E9" s="33"/>
      <c r="F9" s="33"/>
      <c r="G9" s="33"/>
      <c r="H9" s="33"/>
      <c r="I9" s="33"/>
      <c r="J9" s="19">
        <v>80</v>
      </c>
      <c r="K9" s="19">
        <v>0</v>
      </c>
      <c r="L9" s="19">
        <v>0</v>
      </c>
      <c r="M9" s="19"/>
      <c r="N9" s="19"/>
      <c r="O9" s="19"/>
      <c r="P9" s="19"/>
      <c r="Q9" s="7">
        <f>SUM(J9:P9)/7</f>
        <v>11.428571428571429</v>
      </c>
    </row>
    <row r="10" spans="2:18">
      <c r="B10" s="9">
        <f>B9+1</f>
        <v>2</v>
      </c>
      <c r="C10" s="21" t="s">
        <v>97</v>
      </c>
      <c r="D10" s="33" t="s">
        <v>55</v>
      </c>
      <c r="E10" s="33"/>
      <c r="F10" s="33"/>
      <c r="G10" s="33"/>
      <c r="H10" s="33"/>
      <c r="I10" s="33"/>
      <c r="J10" s="19">
        <v>80</v>
      </c>
      <c r="K10" s="19">
        <v>90</v>
      </c>
      <c r="L10" s="19">
        <v>0</v>
      </c>
      <c r="M10" s="19"/>
      <c r="N10" s="19"/>
      <c r="O10" s="19"/>
      <c r="P10" s="19"/>
      <c r="Q10" s="7">
        <f t="shared" ref="Q10:Q48" si="0">SUM(J10:P10)/7</f>
        <v>24.285714285714285</v>
      </c>
    </row>
    <row r="11" spans="2:18">
      <c r="B11" s="9">
        <f t="shared" ref="B11:B53" si="1">B10+1</f>
        <v>3</v>
      </c>
      <c r="C11" s="21" t="s">
        <v>98</v>
      </c>
      <c r="D11" s="33" t="s">
        <v>56</v>
      </c>
      <c r="E11" s="33"/>
      <c r="F11" s="33"/>
      <c r="G11" s="33"/>
      <c r="H11" s="33"/>
      <c r="I11" s="33"/>
      <c r="J11" s="19">
        <v>80</v>
      </c>
      <c r="K11" s="19">
        <v>85</v>
      </c>
      <c r="L11" s="19">
        <v>90</v>
      </c>
      <c r="M11" s="19"/>
      <c r="N11" s="19"/>
      <c r="O11" s="19"/>
      <c r="P11" s="19"/>
      <c r="Q11" s="7">
        <f t="shared" si="0"/>
        <v>36.428571428571431</v>
      </c>
    </row>
    <row r="12" spans="2:18">
      <c r="B12" s="9">
        <f t="shared" si="1"/>
        <v>4</v>
      </c>
      <c r="C12" s="20" t="s">
        <v>83</v>
      </c>
      <c r="D12" s="33" t="s">
        <v>57</v>
      </c>
      <c r="E12" s="33"/>
      <c r="F12" s="33"/>
      <c r="G12" s="33"/>
      <c r="H12" s="33"/>
      <c r="I12" s="33"/>
      <c r="J12" s="19">
        <v>75</v>
      </c>
      <c r="K12" s="19">
        <v>85</v>
      </c>
      <c r="L12" s="19">
        <v>90</v>
      </c>
      <c r="M12" s="19"/>
      <c r="N12" s="19"/>
      <c r="O12" s="19"/>
      <c r="P12" s="19"/>
      <c r="Q12" s="7">
        <f t="shared" si="0"/>
        <v>35.714285714285715</v>
      </c>
    </row>
    <row r="13" spans="2:18">
      <c r="B13" s="9">
        <f t="shared" si="1"/>
        <v>5</v>
      </c>
      <c r="C13" s="21" t="s">
        <v>82</v>
      </c>
      <c r="D13" s="33" t="s">
        <v>58</v>
      </c>
      <c r="E13" s="33"/>
      <c r="F13" s="33"/>
      <c r="G13" s="33"/>
      <c r="H13" s="33"/>
      <c r="I13" s="33"/>
      <c r="J13" s="19">
        <v>75</v>
      </c>
      <c r="K13" s="19">
        <v>80</v>
      </c>
      <c r="L13" s="19">
        <v>95</v>
      </c>
      <c r="M13" s="19"/>
      <c r="N13" s="19"/>
      <c r="O13" s="19"/>
      <c r="P13" s="19"/>
      <c r="Q13" s="7">
        <f t="shared" si="0"/>
        <v>35.714285714285715</v>
      </c>
    </row>
    <row r="14" spans="2:18">
      <c r="B14" s="9">
        <f t="shared" si="1"/>
        <v>6</v>
      </c>
      <c r="C14" s="21" t="s">
        <v>92</v>
      </c>
      <c r="D14" s="33" t="s">
        <v>59</v>
      </c>
      <c r="E14" s="33"/>
      <c r="F14" s="33"/>
      <c r="G14" s="33"/>
      <c r="H14" s="33"/>
      <c r="I14" s="33"/>
      <c r="J14" s="19">
        <v>85</v>
      </c>
      <c r="K14" s="19">
        <v>75</v>
      </c>
      <c r="L14" s="19">
        <v>85</v>
      </c>
      <c r="M14" s="19"/>
      <c r="N14" s="19"/>
      <c r="O14" s="19"/>
      <c r="P14" s="19"/>
      <c r="Q14" s="7">
        <f t="shared" si="0"/>
        <v>35</v>
      </c>
    </row>
    <row r="15" spans="2:18">
      <c r="B15" s="9">
        <f t="shared" si="1"/>
        <v>7</v>
      </c>
      <c r="C15" s="22" t="s">
        <v>96</v>
      </c>
      <c r="D15" s="33" t="s">
        <v>60</v>
      </c>
      <c r="E15" s="33"/>
      <c r="F15" s="33"/>
      <c r="G15" s="33"/>
      <c r="H15" s="33"/>
      <c r="I15" s="33"/>
      <c r="J15" s="19">
        <v>85</v>
      </c>
      <c r="K15" s="19">
        <v>90</v>
      </c>
      <c r="L15" s="19">
        <v>90</v>
      </c>
      <c r="M15" s="19"/>
      <c r="N15" s="19"/>
      <c r="O15" s="19"/>
      <c r="P15" s="19"/>
      <c r="Q15" s="7">
        <f t="shared" si="0"/>
        <v>37.857142857142854</v>
      </c>
    </row>
    <row r="16" spans="2:18">
      <c r="B16" s="9">
        <f t="shared" si="1"/>
        <v>8</v>
      </c>
      <c r="C16" s="20" t="s">
        <v>93</v>
      </c>
      <c r="D16" s="33" t="s">
        <v>61</v>
      </c>
      <c r="E16" s="33"/>
      <c r="F16" s="33"/>
      <c r="G16" s="33"/>
      <c r="H16" s="33"/>
      <c r="I16" s="33"/>
      <c r="J16" s="19">
        <v>85</v>
      </c>
      <c r="K16" s="19">
        <v>90</v>
      </c>
      <c r="L16" s="19">
        <v>80</v>
      </c>
      <c r="M16" s="19"/>
      <c r="N16" s="19"/>
      <c r="O16" s="19"/>
      <c r="P16" s="19"/>
      <c r="Q16" s="7">
        <f t="shared" si="0"/>
        <v>36.428571428571431</v>
      </c>
    </row>
    <row r="17" spans="2:17">
      <c r="B17" s="9">
        <f t="shared" si="1"/>
        <v>9</v>
      </c>
      <c r="C17" s="20" t="s">
        <v>99</v>
      </c>
      <c r="D17" s="33" t="s">
        <v>62</v>
      </c>
      <c r="E17" s="33"/>
      <c r="F17" s="33"/>
      <c r="G17" s="33"/>
      <c r="H17" s="33"/>
      <c r="I17" s="33"/>
      <c r="J17" s="19">
        <v>85</v>
      </c>
      <c r="K17" s="19">
        <v>85</v>
      </c>
      <c r="L17" s="19">
        <v>80</v>
      </c>
      <c r="M17" s="19"/>
      <c r="N17" s="19"/>
      <c r="O17" s="19"/>
      <c r="P17" s="19"/>
      <c r="Q17" s="7">
        <f t="shared" si="0"/>
        <v>35.714285714285715</v>
      </c>
    </row>
    <row r="18" spans="2:17">
      <c r="B18" s="9">
        <f t="shared" si="1"/>
        <v>10</v>
      </c>
      <c r="C18" s="20" t="s">
        <v>87</v>
      </c>
      <c r="D18" s="33" t="s">
        <v>63</v>
      </c>
      <c r="E18" s="33"/>
      <c r="F18" s="33"/>
      <c r="G18" s="33"/>
      <c r="H18" s="33"/>
      <c r="I18" s="33"/>
      <c r="J18" s="19">
        <v>85</v>
      </c>
      <c r="K18" s="19">
        <v>85</v>
      </c>
      <c r="L18" s="19">
        <v>70</v>
      </c>
      <c r="M18" s="19"/>
      <c r="N18" s="19"/>
      <c r="O18" s="19"/>
      <c r="P18" s="19"/>
      <c r="Q18" s="7">
        <f t="shared" si="0"/>
        <v>34.285714285714285</v>
      </c>
    </row>
    <row r="19" spans="2:17">
      <c r="B19" s="9">
        <f t="shared" si="1"/>
        <v>11</v>
      </c>
      <c r="C19" s="20" t="s">
        <v>109</v>
      </c>
      <c r="D19" s="33" t="s">
        <v>64</v>
      </c>
      <c r="E19" s="33"/>
      <c r="F19" s="33"/>
      <c r="G19" s="33"/>
      <c r="H19" s="33"/>
      <c r="I19" s="33"/>
      <c r="J19" s="19">
        <v>85</v>
      </c>
      <c r="K19" s="19">
        <v>90</v>
      </c>
      <c r="L19" s="19">
        <v>80</v>
      </c>
      <c r="M19" s="19"/>
      <c r="N19" s="19"/>
      <c r="O19" s="19"/>
      <c r="P19" s="19"/>
      <c r="Q19" s="7">
        <f t="shared" si="0"/>
        <v>36.428571428571431</v>
      </c>
    </row>
    <row r="20" spans="2:17">
      <c r="B20" s="9">
        <f t="shared" si="1"/>
        <v>12</v>
      </c>
      <c r="C20" s="20" t="s">
        <v>88</v>
      </c>
      <c r="D20" s="33" t="s">
        <v>65</v>
      </c>
      <c r="E20" s="33"/>
      <c r="F20" s="33"/>
      <c r="G20" s="33"/>
      <c r="H20" s="33"/>
      <c r="I20" s="33"/>
      <c r="J20" s="19">
        <v>85</v>
      </c>
      <c r="K20" s="19">
        <v>90</v>
      </c>
      <c r="L20" s="19">
        <v>70</v>
      </c>
      <c r="M20" s="19"/>
      <c r="N20" s="19"/>
      <c r="O20" s="19"/>
      <c r="P20" s="19"/>
      <c r="Q20" s="7">
        <f t="shared" si="0"/>
        <v>35</v>
      </c>
    </row>
    <row r="21" spans="2:17">
      <c r="B21" s="9">
        <f t="shared" si="1"/>
        <v>13</v>
      </c>
      <c r="C21" s="20" t="s">
        <v>81</v>
      </c>
      <c r="D21" s="33" t="s">
        <v>66</v>
      </c>
      <c r="E21" s="33"/>
      <c r="F21" s="33"/>
      <c r="G21" s="33"/>
      <c r="H21" s="33"/>
      <c r="I21" s="33"/>
      <c r="J21" s="19">
        <v>85</v>
      </c>
      <c r="K21" s="19">
        <v>75</v>
      </c>
      <c r="L21" s="19">
        <v>90</v>
      </c>
      <c r="M21" s="19"/>
      <c r="N21" s="19"/>
      <c r="O21" s="19"/>
      <c r="P21" s="19"/>
      <c r="Q21" s="7">
        <f t="shared" si="0"/>
        <v>35.714285714285715</v>
      </c>
    </row>
    <row r="22" spans="2:17">
      <c r="B22" s="9">
        <f t="shared" si="1"/>
        <v>14</v>
      </c>
      <c r="C22" s="20" t="s">
        <v>90</v>
      </c>
      <c r="D22" s="33" t="s">
        <v>67</v>
      </c>
      <c r="E22" s="33"/>
      <c r="F22" s="33"/>
      <c r="G22" s="33"/>
      <c r="H22" s="33"/>
      <c r="I22" s="33"/>
      <c r="J22" s="19">
        <v>85</v>
      </c>
      <c r="K22" s="19">
        <v>90</v>
      </c>
      <c r="L22" s="19">
        <v>95</v>
      </c>
      <c r="M22" s="19"/>
      <c r="N22" s="19"/>
      <c r="O22" s="19"/>
      <c r="P22" s="19"/>
      <c r="Q22" s="7">
        <f t="shared" si="0"/>
        <v>38.571428571428569</v>
      </c>
    </row>
    <row r="23" spans="2:17">
      <c r="B23" s="9">
        <f t="shared" si="1"/>
        <v>15</v>
      </c>
      <c r="C23" s="20" t="s">
        <v>84</v>
      </c>
      <c r="D23" s="33" t="s">
        <v>68</v>
      </c>
      <c r="E23" s="33"/>
      <c r="F23" s="33"/>
      <c r="G23" s="33"/>
      <c r="H23" s="33"/>
      <c r="I23" s="33"/>
      <c r="J23" s="19">
        <v>79</v>
      </c>
      <c r="K23" s="19">
        <v>70</v>
      </c>
      <c r="L23" s="19">
        <v>80</v>
      </c>
      <c r="M23" s="19"/>
      <c r="N23" s="19"/>
      <c r="O23" s="19"/>
      <c r="P23" s="19"/>
      <c r="Q23" s="7">
        <f t="shared" si="0"/>
        <v>32.714285714285715</v>
      </c>
    </row>
    <row r="24" spans="2:17">
      <c r="B24" s="9">
        <f t="shared" si="1"/>
        <v>16</v>
      </c>
      <c r="C24" s="20" t="s">
        <v>85</v>
      </c>
      <c r="D24" s="33" t="s">
        <v>69</v>
      </c>
      <c r="E24" s="33"/>
      <c r="F24" s="33"/>
      <c r="G24" s="33"/>
      <c r="H24" s="33"/>
      <c r="I24" s="33"/>
      <c r="J24" s="19">
        <v>80</v>
      </c>
      <c r="K24" s="19">
        <v>75</v>
      </c>
      <c r="L24" s="19">
        <v>80</v>
      </c>
      <c r="M24" s="19"/>
      <c r="N24" s="19"/>
      <c r="O24" s="19"/>
      <c r="P24" s="19"/>
      <c r="Q24" s="7">
        <f t="shared" si="0"/>
        <v>33.571428571428569</v>
      </c>
    </row>
    <row r="25" spans="2:17">
      <c r="B25" s="9">
        <f t="shared" si="1"/>
        <v>17</v>
      </c>
      <c r="C25" s="20" t="s">
        <v>91</v>
      </c>
      <c r="D25" s="33" t="s">
        <v>70</v>
      </c>
      <c r="E25" s="33"/>
      <c r="F25" s="33"/>
      <c r="G25" s="33"/>
      <c r="H25" s="33"/>
      <c r="I25" s="33"/>
      <c r="J25" s="19">
        <v>85</v>
      </c>
      <c r="K25" s="19">
        <v>75</v>
      </c>
      <c r="L25" s="19">
        <v>0</v>
      </c>
      <c r="M25" s="19"/>
      <c r="N25" s="19"/>
      <c r="O25" s="19"/>
      <c r="P25" s="19"/>
      <c r="Q25" s="7">
        <f t="shared" si="0"/>
        <v>22.857142857142858</v>
      </c>
    </row>
    <row r="26" spans="2:17">
      <c r="B26" s="9">
        <f t="shared" si="1"/>
        <v>18</v>
      </c>
      <c r="C26" s="20" t="s">
        <v>81</v>
      </c>
      <c r="D26" s="33" t="s">
        <v>71</v>
      </c>
      <c r="E26" s="33"/>
      <c r="F26" s="33"/>
      <c r="G26" s="33"/>
      <c r="H26" s="33"/>
      <c r="I26" s="33"/>
      <c r="J26" s="19">
        <v>75</v>
      </c>
      <c r="K26" s="19">
        <v>77</v>
      </c>
      <c r="L26" s="19">
        <v>80</v>
      </c>
      <c r="M26" s="19"/>
      <c r="N26" s="19"/>
      <c r="O26" s="19"/>
      <c r="P26" s="19"/>
      <c r="Q26" s="7">
        <f t="shared" si="0"/>
        <v>33.142857142857146</v>
      </c>
    </row>
    <row r="27" spans="2:17">
      <c r="B27" s="9">
        <f t="shared" si="1"/>
        <v>19</v>
      </c>
      <c r="C27" s="20" t="s">
        <v>86</v>
      </c>
      <c r="D27" s="33" t="s">
        <v>72</v>
      </c>
      <c r="E27" s="33"/>
      <c r="F27" s="33"/>
      <c r="G27" s="33"/>
      <c r="H27" s="33"/>
      <c r="I27" s="33"/>
      <c r="J27" s="19">
        <v>85</v>
      </c>
      <c r="K27" s="19">
        <v>77</v>
      </c>
      <c r="L27" s="19">
        <v>90</v>
      </c>
      <c r="M27" s="19"/>
      <c r="N27" s="19"/>
      <c r="O27" s="19"/>
      <c r="P27" s="19"/>
      <c r="Q27" s="7">
        <f t="shared" si="0"/>
        <v>36</v>
      </c>
    </row>
    <row r="28" spans="2:17">
      <c r="B28" s="9">
        <f t="shared" si="1"/>
        <v>20</v>
      </c>
      <c r="C28" s="20" t="s">
        <v>114</v>
      </c>
      <c r="D28" s="33" t="s">
        <v>73</v>
      </c>
      <c r="E28" s="33"/>
      <c r="F28" s="33"/>
      <c r="G28" s="33"/>
      <c r="H28" s="33"/>
      <c r="I28" s="33"/>
      <c r="J28" s="19">
        <v>80</v>
      </c>
      <c r="K28" s="19">
        <v>90</v>
      </c>
      <c r="L28" s="19">
        <v>0</v>
      </c>
      <c r="M28" s="19"/>
      <c r="N28" s="19"/>
      <c r="O28" s="19"/>
      <c r="P28" s="19"/>
      <c r="Q28" s="7">
        <f t="shared" si="0"/>
        <v>24.285714285714285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>COUNTIF(J9:J53,"&gt;=70")</f>
        <v>20</v>
      </c>
      <c r="K54" s="14">
        <f t="shared" ref="K54:P54" si="3">COUNTIF(K9:K53,"&gt;=70")</f>
        <v>19</v>
      </c>
      <c r="L54" s="14">
        <f t="shared" si="3"/>
        <v>16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>COUNTIF(J9:J53,"&lt;70")</f>
        <v>0</v>
      </c>
      <c r="K55" s="15">
        <f t="shared" ref="K55:Q55" si="5">COUNTIF(K9:K53,"&lt;70")</f>
        <v>1</v>
      </c>
      <c r="L55" s="15">
        <f t="shared" si="5"/>
        <v>4</v>
      </c>
      <c r="M55" s="15">
        <f t="shared" si="5"/>
        <v>0</v>
      </c>
      <c r="N55" s="15">
        <f t="shared" si="5"/>
        <v>0</v>
      </c>
      <c r="O55" s="15">
        <f t="shared" si="5"/>
        <v>0</v>
      </c>
      <c r="P55" s="15">
        <f t="shared" si="5"/>
        <v>0</v>
      </c>
      <c r="Q55" s="15">
        <f t="shared" si="5"/>
        <v>45</v>
      </c>
    </row>
    <row r="56" spans="2:17">
      <c r="C56" s="23"/>
      <c r="D56" s="23"/>
      <c r="E56" s="23"/>
      <c r="H56" s="27" t="s">
        <v>21</v>
      </c>
      <c r="I56" s="27"/>
      <c r="J56" s="15">
        <f>COUNT(J9:J53)</f>
        <v>20</v>
      </c>
      <c r="K56" s="15">
        <f t="shared" ref="K56:Q56" si="6">COUNT(K9:K53)</f>
        <v>20</v>
      </c>
      <c r="L56" s="15">
        <f t="shared" si="6"/>
        <v>20</v>
      </c>
      <c r="M56" s="15">
        <f t="shared" si="6"/>
        <v>0</v>
      </c>
      <c r="N56" s="15">
        <f t="shared" si="6"/>
        <v>0</v>
      </c>
      <c r="O56" s="15">
        <f t="shared" si="6"/>
        <v>0</v>
      </c>
      <c r="P56" s="15">
        <f t="shared" si="6"/>
        <v>0</v>
      </c>
      <c r="Q56" s="15">
        <f t="shared" si="6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7">K54/K56</f>
        <v>0.95</v>
      </c>
      <c r="L57" s="17">
        <f t="shared" si="7"/>
        <v>0.8</v>
      </c>
      <c r="M57" s="17" t="e">
        <f t="shared" si="7"/>
        <v>#DIV/0!</v>
      </c>
      <c r="N57" s="17" t="e">
        <f t="shared" si="7"/>
        <v>#DIV/0!</v>
      </c>
      <c r="O57" s="17" t="e">
        <f t="shared" si="7"/>
        <v>#DIV/0!</v>
      </c>
      <c r="P57" s="17" t="e">
        <f t="shared" si="7"/>
        <v>#DIV/0!</v>
      </c>
      <c r="Q57" s="17">
        <f t="shared" si="7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8">K55/K56</f>
        <v>0.05</v>
      </c>
      <c r="L58" s="17">
        <f t="shared" si="8"/>
        <v>0.2</v>
      </c>
      <c r="M58" s="17" t="e">
        <f t="shared" si="8"/>
        <v>#DIV/0!</v>
      </c>
      <c r="N58" s="17" t="e">
        <f t="shared" si="8"/>
        <v>#DIV/0!</v>
      </c>
      <c r="O58" s="17" t="e">
        <f t="shared" si="8"/>
        <v>#DIV/0!</v>
      </c>
      <c r="P58" s="17" t="e">
        <f t="shared" si="8"/>
        <v>#DIV/0!</v>
      </c>
      <c r="Q58" s="17">
        <f t="shared" si="8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zoomScalePageLayoutView="84" workbookViewId="0">
      <selection activeCell="D30" sqref="D30:I3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"/>
      <c r="R2" s="1"/>
    </row>
    <row r="3" spans="2:18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1"/>
      <c r="R3" s="11"/>
    </row>
    <row r="4" spans="2:18">
      <c r="C4" t="s">
        <v>0</v>
      </c>
      <c r="D4" s="36" t="s">
        <v>34</v>
      </c>
      <c r="E4" s="36"/>
      <c r="F4" s="36"/>
      <c r="G4" s="36"/>
      <c r="I4" t="s">
        <v>1</v>
      </c>
      <c r="J4" s="37" t="s">
        <v>35</v>
      </c>
      <c r="K4" s="37"/>
      <c r="M4" t="s">
        <v>2</v>
      </c>
      <c r="N4" s="38">
        <v>45009</v>
      </c>
      <c r="O4" s="38"/>
    </row>
    <row r="5" spans="2:18" ht="6.75" customHeight="1">
      <c r="D5" s="3"/>
      <c r="E5" s="3"/>
      <c r="F5" s="3"/>
      <c r="G5" s="3"/>
    </row>
    <row r="6" spans="2:18">
      <c r="C6" t="s">
        <v>3</v>
      </c>
      <c r="D6" s="37" t="s">
        <v>36</v>
      </c>
      <c r="E6" s="37"/>
      <c r="F6" s="37"/>
      <c r="G6" s="37"/>
      <c r="I6" s="39" t="s">
        <v>22</v>
      </c>
      <c r="J6" s="39"/>
      <c r="K6" s="40" t="s">
        <v>37</v>
      </c>
      <c r="L6" s="40"/>
      <c r="M6" s="40"/>
      <c r="N6" s="40"/>
      <c r="O6" s="40"/>
      <c r="P6" s="40"/>
    </row>
    <row r="7" spans="2:18" ht="11.25" customHeight="1"/>
    <row r="8" spans="2:18">
      <c r="B8" s="2" t="s">
        <v>4</v>
      </c>
      <c r="C8" s="2" t="s">
        <v>6</v>
      </c>
      <c r="D8" s="41" t="s">
        <v>5</v>
      </c>
      <c r="E8" s="41"/>
      <c r="F8" s="41"/>
      <c r="G8" s="41"/>
      <c r="H8" s="41"/>
      <c r="I8" s="41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95</v>
      </c>
      <c r="D9" s="33" t="s">
        <v>24</v>
      </c>
      <c r="E9" s="33"/>
      <c r="F9" s="33"/>
      <c r="G9" s="33"/>
      <c r="H9" s="33"/>
      <c r="I9" s="33"/>
      <c r="J9" s="19">
        <v>90</v>
      </c>
      <c r="K9" s="10">
        <v>90</v>
      </c>
      <c r="L9" s="10">
        <v>90</v>
      </c>
      <c r="M9" s="10"/>
      <c r="N9" s="10"/>
      <c r="O9" s="10"/>
      <c r="P9" s="10"/>
      <c r="Q9" s="7">
        <f>SUM(J9:P9)/7</f>
        <v>38.571428571428569</v>
      </c>
    </row>
    <row r="10" spans="2:18">
      <c r="B10" s="9">
        <f>B9+1</f>
        <v>2</v>
      </c>
      <c r="C10" s="9" t="s">
        <v>79</v>
      </c>
      <c r="D10" s="33" t="s">
        <v>25</v>
      </c>
      <c r="E10" s="33"/>
      <c r="F10" s="33"/>
      <c r="G10" s="33"/>
      <c r="H10" s="33"/>
      <c r="I10" s="33"/>
      <c r="J10" s="19">
        <v>85</v>
      </c>
      <c r="K10" s="10">
        <v>0</v>
      </c>
      <c r="L10" s="10">
        <v>0</v>
      </c>
      <c r="M10" s="10"/>
      <c r="N10" s="10"/>
      <c r="O10" s="10"/>
      <c r="P10" s="10"/>
      <c r="Q10" s="7">
        <f t="shared" ref="Q10:Q48" si="0">SUM(J10:P10)/7</f>
        <v>12.142857142857142</v>
      </c>
    </row>
    <row r="11" spans="2:18">
      <c r="B11" s="9">
        <f>B10+1</f>
        <v>3</v>
      </c>
      <c r="C11" s="9" t="s">
        <v>111</v>
      </c>
      <c r="D11" s="33" t="s">
        <v>26</v>
      </c>
      <c r="E11" s="33"/>
      <c r="F11" s="33"/>
      <c r="G11" s="33"/>
      <c r="H11" s="33"/>
      <c r="I11" s="33"/>
      <c r="J11" s="19">
        <v>70</v>
      </c>
      <c r="K11" s="10">
        <v>0</v>
      </c>
      <c r="L11" s="10">
        <v>70</v>
      </c>
      <c r="M11" s="10"/>
      <c r="N11" s="10"/>
      <c r="O11" s="10"/>
      <c r="P11" s="10"/>
      <c r="Q11" s="7">
        <f t="shared" si="0"/>
        <v>20</v>
      </c>
    </row>
    <row r="12" spans="2:18">
      <c r="B12" s="9">
        <f t="shared" ref="B12:B53" si="1">B11+1</f>
        <v>4</v>
      </c>
      <c r="C12" s="9" t="s">
        <v>106</v>
      </c>
      <c r="D12" s="33" t="s">
        <v>105</v>
      </c>
      <c r="E12" s="33"/>
      <c r="F12" s="33"/>
      <c r="G12" s="33"/>
      <c r="H12" s="33"/>
      <c r="I12" s="33"/>
      <c r="J12" s="19">
        <v>85</v>
      </c>
      <c r="K12" s="10">
        <v>0</v>
      </c>
      <c r="L12" s="10">
        <v>0</v>
      </c>
      <c r="M12" s="10"/>
      <c r="N12" s="10"/>
      <c r="O12" s="10"/>
      <c r="P12" s="10"/>
      <c r="Q12" s="7">
        <f t="shared" si="0"/>
        <v>12.142857142857142</v>
      </c>
    </row>
    <row r="13" spans="2:18">
      <c r="B13" s="9">
        <f t="shared" si="1"/>
        <v>5</v>
      </c>
      <c r="C13" s="9" t="s">
        <v>107</v>
      </c>
      <c r="D13" s="33" t="s">
        <v>27</v>
      </c>
      <c r="E13" s="33"/>
      <c r="F13" s="33"/>
      <c r="G13" s="33"/>
      <c r="H13" s="33"/>
      <c r="I13" s="33"/>
      <c r="J13" s="19">
        <v>85</v>
      </c>
      <c r="K13" s="10">
        <v>90</v>
      </c>
      <c r="L13" s="10">
        <v>90</v>
      </c>
      <c r="M13" s="10"/>
      <c r="N13" s="10"/>
      <c r="O13" s="10"/>
      <c r="P13" s="10"/>
      <c r="Q13" s="7">
        <f t="shared" si="0"/>
        <v>37.857142857142854</v>
      </c>
    </row>
    <row r="14" spans="2:18">
      <c r="B14" s="9">
        <f t="shared" si="1"/>
        <v>6</v>
      </c>
      <c r="C14" s="9" t="s">
        <v>94</v>
      </c>
      <c r="D14" s="33" t="s">
        <v>28</v>
      </c>
      <c r="E14" s="33"/>
      <c r="F14" s="33"/>
      <c r="G14" s="33"/>
      <c r="H14" s="33"/>
      <c r="I14" s="33"/>
      <c r="J14" s="19">
        <v>83</v>
      </c>
      <c r="K14" s="10">
        <v>90</v>
      </c>
      <c r="L14" s="10">
        <v>95</v>
      </c>
      <c r="M14" s="10"/>
      <c r="N14" s="10"/>
      <c r="O14" s="10"/>
      <c r="P14" s="10"/>
      <c r="Q14" s="7">
        <f t="shared" si="0"/>
        <v>38.285714285714285</v>
      </c>
    </row>
    <row r="15" spans="2:18">
      <c r="B15" s="9">
        <f t="shared" si="1"/>
        <v>7</v>
      </c>
      <c r="C15" s="9" t="s">
        <v>74</v>
      </c>
      <c r="D15" s="33" t="s">
        <v>29</v>
      </c>
      <c r="E15" s="33"/>
      <c r="F15" s="33"/>
      <c r="G15" s="33"/>
      <c r="H15" s="33"/>
      <c r="I15" s="33"/>
      <c r="J15" s="19">
        <v>90</v>
      </c>
      <c r="K15" s="10">
        <v>90</v>
      </c>
      <c r="L15" s="10">
        <v>90</v>
      </c>
      <c r="M15" s="10"/>
      <c r="N15" s="10"/>
      <c r="O15" s="10"/>
      <c r="P15" s="10"/>
      <c r="Q15" s="7">
        <f t="shared" si="0"/>
        <v>38.571428571428569</v>
      </c>
    </row>
    <row r="16" spans="2:18">
      <c r="B16" s="9">
        <f t="shared" si="1"/>
        <v>8</v>
      </c>
      <c r="C16" s="9" t="s">
        <v>80</v>
      </c>
      <c r="D16" s="33" t="s">
        <v>30</v>
      </c>
      <c r="E16" s="33"/>
      <c r="F16" s="33"/>
      <c r="G16" s="33"/>
      <c r="H16" s="33"/>
      <c r="I16" s="33"/>
      <c r="J16" s="19">
        <v>90</v>
      </c>
      <c r="K16" s="10">
        <v>90</v>
      </c>
      <c r="L16" s="10">
        <v>90</v>
      </c>
      <c r="M16" s="10"/>
      <c r="N16" s="10"/>
      <c r="O16" s="10"/>
      <c r="P16" s="10"/>
      <c r="Q16" s="7">
        <f t="shared" si="0"/>
        <v>38.571428571428569</v>
      </c>
    </row>
    <row r="17" spans="2:17">
      <c r="B17" s="9">
        <f t="shared" si="1"/>
        <v>9</v>
      </c>
      <c r="C17" s="9" t="s">
        <v>102</v>
      </c>
      <c r="D17" s="33" t="s">
        <v>31</v>
      </c>
      <c r="E17" s="33"/>
      <c r="F17" s="33"/>
      <c r="G17" s="33"/>
      <c r="H17" s="33"/>
      <c r="I17" s="33"/>
      <c r="J17" s="19">
        <v>90</v>
      </c>
      <c r="K17" s="10">
        <v>87</v>
      </c>
      <c r="L17" s="10">
        <v>87</v>
      </c>
      <c r="M17" s="10"/>
      <c r="N17" s="10"/>
      <c r="O17" s="10"/>
      <c r="P17" s="10"/>
      <c r="Q17" s="7">
        <f t="shared" si="0"/>
        <v>37.714285714285715</v>
      </c>
    </row>
    <row r="18" spans="2:17">
      <c r="B18" s="9">
        <f t="shared" si="1"/>
        <v>10</v>
      </c>
      <c r="C18" s="9" t="s">
        <v>78</v>
      </c>
      <c r="D18" s="33" t="s">
        <v>32</v>
      </c>
      <c r="E18" s="33"/>
      <c r="F18" s="33"/>
      <c r="G18" s="33"/>
      <c r="H18" s="33"/>
      <c r="I18" s="33"/>
      <c r="J18" s="19">
        <v>86</v>
      </c>
      <c r="K18" s="10">
        <v>87</v>
      </c>
      <c r="L18" s="10">
        <v>87</v>
      </c>
      <c r="M18" s="10"/>
      <c r="N18" s="10"/>
      <c r="O18" s="10"/>
      <c r="P18" s="10"/>
      <c r="Q18" s="7">
        <f t="shared" si="0"/>
        <v>37.142857142857146</v>
      </c>
    </row>
    <row r="19" spans="2:17">
      <c r="B19" s="9">
        <f t="shared" si="1"/>
        <v>11</v>
      </c>
      <c r="C19" s="9" t="s">
        <v>108</v>
      </c>
      <c r="D19" s="33" t="s">
        <v>33</v>
      </c>
      <c r="E19" s="33"/>
      <c r="F19" s="33"/>
      <c r="G19" s="33"/>
      <c r="H19" s="33"/>
      <c r="I19" s="33"/>
      <c r="J19" s="19">
        <v>90</v>
      </c>
      <c r="K19" s="10">
        <v>0</v>
      </c>
      <c r="L19" s="10">
        <v>0</v>
      </c>
      <c r="M19" s="10"/>
      <c r="N19" s="10"/>
      <c r="O19" s="10"/>
      <c r="P19" s="10"/>
      <c r="Q19" s="7">
        <f t="shared" si="0"/>
        <v>12.857142857142858</v>
      </c>
    </row>
    <row r="20" spans="2:17">
      <c r="B20" s="9">
        <f t="shared" si="1"/>
        <v>12</v>
      </c>
      <c r="C20" s="9" t="s">
        <v>113</v>
      </c>
      <c r="D20" s="43" t="s">
        <v>112</v>
      </c>
      <c r="E20" s="44"/>
      <c r="F20" s="44"/>
      <c r="G20" s="44"/>
      <c r="H20" s="44"/>
      <c r="I20" s="45"/>
      <c r="J20" s="19">
        <v>85</v>
      </c>
      <c r="K20" s="10">
        <v>0</v>
      </c>
      <c r="L20" s="10">
        <v>70</v>
      </c>
      <c r="M20" s="10"/>
      <c r="N20" s="10"/>
      <c r="O20" s="10"/>
      <c r="P20" s="10"/>
      <c r="Q20" s="7">
        <f t="shared" si="0"/>
        <v>22.142857142857142</v>
      </c>
    </row>
    <row r="21" spans="2:17">
      <c r="B21" s="9">
        <f t="shared" si="1"/>
        <v>13</v>
      </c>
      <c r="C21" s="9"/>
      <c r="D21" s="28"/>
      <c r="E21" s="28"/>
      <c r="F21" s="28"/>
      <c r="G21" s="28"/>
      <c r="H21" s="28"/>
      <c r="I21" s="28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28"/>
      <c r="E22" s="28"/>
      <c r="F22" s="28"/>
      <c r="G22" s="28"/>
      <c r="H22" s="28"/>
      <c r="I22" s="28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28"/>
      <c r="E23" s="28"/>
      <c r="F23" s="28"/>
      <c r="G23" s="28"/>
      <c r="H23" s="28"/>
      <c r="I23" s="28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28"/>
      <c r="E24" s="28"/>
      <c r="F24" s="28"/>
      <c r="G24" s="28"/>
      <c r="H24" s="28"/>
      <c r="I24" s="28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28"/>
      <c r="E25" s="28"/>
      <c r="F25" s="28"/>
      <c r="G25" s="28"/>
      <c r="H25" s="28"/>
      <c r="I25" s="28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28"/>
      <c r="E26" s="28"/>
      <c r="F26" s="28"/>
      <c r="G26" s="28"/>
      <c r="H26" s="28"/>
      <c r="I26" s="28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28"/>
      <c r="E27" s="28"/>
      <c r="F27" s="28"/>
      <c r="G27" s="28"/>
      <c r="H27" s="28"/>
      <c r="I27" s="28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28"/>
      <c r="E28" s="28"/>
      <c r="F28" s="28"/>
      <c r="G28" s="28"/>
      <c r="H28" s="28"/>
      <c r="I28" s="28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28"/>
      <c r="E29" s="28"/>
      <c r="F29" s="28"/>
      <c r="G29" s="28"/>
      <c r="H29" s="28"/>
      <c r="I29" s="28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28"/>
      <c r="E30" s="28"/>
      <c r="F30" s="28"/>
      <c r="G30" s="28"/>
      <c r="H30" s="28"/>
      <c r="I30" s="28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28"/>
      <c r="E31" s="28"/>
      <c r="F31" s="28"/>
      <c r="G31" s="28"/>
      <c r="H31" s="28"/>
      <c r="I31" s="28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28"/>
      <c r="E32" s="28"/>
      <c r="F32" s="28"/>
      <c r="G32" s="28"/>
      <c r="H32" s="28"/>
      <c r="I32" s="28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28"/>
      <c r="E33" s="28"/>
      <c r="F33" s="28"/>
      <c r="G33" s="28"/>
      <c r="H33" s="28"/>
      <c r="I33" s="28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28"/>
      <c r="E34" s="28"/>
      <c r="F34" s="28"/>
      <c r="G34" s="28"/>
      <c r="H34" s="28"/>
      <c r="I34" s="28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28"/>
      <c r="E35" s="28"/>
      <c r="F35" s="28"/>
      <c r="G35" s="28"/>
      <c r="H35" s="28"/>
      <c r="I35" s="28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28"/>
      <c r="E36" s="28"/>
      <c r="F36" s="28"/>
      <c r="G36" s="28"/>
      <c r="H36" s="28"/>
      <c r="I36" s="28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28"/>
      <c r="E37" s="28"/>
      <c r="F37" s="28"/>
      <c r="G37" s="28"/>
      <c r="H37" s="28"/>
      <c r="I37" s="28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28"/>
      <c r="E38" s="28"/>
      <c r="F38" s="28"/>
      <c r="G38" s="28"/>
      <c r="H38" s="28"/>
      <c r="I38" s="28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28"/>
      <c r="E39" s="28"/>
      <c r="F39" s="28"/>
      <c r="G39" s="28"/>
      <c r="H39" s="28"/>
      <c r="I39" s="28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28"/>
      <c r="E40" s="28"/>
      <c r="F40" s="28"/>
      <c r="G40" s="28"/>
      <c r="H40" s="28"/>
      <c r="I40" s="28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28"/>
      <c r="E41" s="28"/>
      <c r="F41" s="28"/>
      <c r="G41" s="28"/>
      <c r="H41" s="28"/>
      <c r="I41" s="28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28"/>
      <c r="E42" s="28"/>
      <c r="F42" s="28"/>
      <c r="G42" s="28"/>
      <c r="H42" s="28"/>
      <c r="I42" s="28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28"/>
      <c r="E43" s="28"/>
      <c r="F43" s="28"/>
      <c r="G43" s="28"/>
      <c r="H43" s="28"/>
      <c r="I43" s="28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28"/>
      <c r="E44" s="28"/>
      <c r="F44" s="28"/>
      <c r="G44" s="28"/>
      <c r="H44" s="28"/>
      <c r="I44" s="28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28"/>
      <c r="E45" s="28"/>
      <c r="F45" s="28"/>
      <c r="G45" s="28"/>
      <c r="H45" s="28"/>
      <c r="I45" s="28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28"/>
      <c r="E46" s="28"/>
      <c r="F46" s="28"/>
      <c r="G46" s="28"/>
      <c r="H46" s="28"/>
      <c r="I46" s="28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28"/>
      <c r="E47" s="28"/>
      <c r="F47" s="28"/>
      <c r="G47" s="28"/>
      <c r="H47" s="28"/>
      <c r="I47" s="28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28"/>
      <c r="E48" s="28"/>
      <c r="F48" s="28"/>
      <c r="G48" s="28"/>
      <c r="H48" s="28"/>
      <c r="I48" s="28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28"/>
      <c r="E49" s="28"/>
      <c r="F49" s="28"/>
      <c r="G49" s="28"/>
      <c r="H49" s="28"/>
      <c r="I49" s="28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28"/>
      <c r="E50" s="28"/>
      <c r="F50" s="28"/>
      <c r="G50" s="28"/>
      <c r="H50" s="28"/>
      <c r="I50" s="28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28"/>
      <c r="E51" s="28"/>
      <c r="F51" s="28"/>
      <c r="G51" s="28"/>
      <c r="H51" s="28"/>
      <c r="I51" s="28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28"/>
      <c r="E52" s="28"/>
      <c r="F52" s="28"/>
      <c r="G52" s="28"/>
      <c r="H52" s="28"/>
      <c r="I52" s="28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29"/>
      <c r="E53" s="30"/>
      <c r="F53" s="30"/>
      <c r="G53" s="30"/>
      <c r="H53" s="30"/>
      <c r="I53" s="31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23"/>
      <c r="D54" s="23"/>
      <c r="E54" s="8"/>
      <c r="H54" s="32" t="s">
        <v>19</v>
      </c>
      <c r="I54" s="32"/>
      <c r="J54" s="14">
        <f t="shared" ref="J54:P54" si="3">COUNTIF(J9:J53,"&gt;=70")</f>
        <v>12</v>
      </c>
      <c r="K54" s="14">
        <f t="shared" si="3"/>
        <v>7</v>
      </c>
      <c r="L54" s="14">
        <f t="shared" si="3"/>
        <v>9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>COUNTIF(Q9:Q48,"&gt;=70")</f>
        <v>0</v>
      </c>
    </row>
    <row r="55" spans="2:17">
      <c r="C55" s="23"/>
      <c r="D55" s="23"/>
      <c r="E55" s="12"/>
      <c r="H55" s="27" t="s">
        <v>20</v>
      </c>
      <c r="I55" s="27"/>
      <c r="J55" s="15">
        <f t="shared" ref="J55:Q55" si="4">COUNTIF(J9:J53,"&lt;70")</f>
        <v>0</v>
      </c>
      <c r="K55" s="15">
        <f t="shared" si="4"/>
        <v>5</v>
      </c>
      <c r="L55" s="15">
        <f t="shared" si="4"/>
        <v>3</v>
      </c>
      <c r="M55" s="15">
        <f t="shared" si="4"/>
        <v>0</v>
      </c>
      <c r="N55" s="15">
        <f t="shared" si="4"/>
        <v>0</v>
      </c>
      <c r="O55" s="15">
        <f t="shared" si="4"/>
        <v>0</v>
      </c>
      <c r="P55" s="15">
        <f t="shared" si="4"/>
        <v>0</v>
      </c>
      <c r="Q55" s="15">
        <f t="shared" si="4"/>
        <v>45</v>
      </c>
    </row>
    <row r="56" spans="2:17">
      <c r="C56" s="23"/>
      <c r="D56" s="23"/>
      <c r="E56" s="23"/>
      <c r="H56" s="27" t="s">
        <v>21</v>
      </c>
      <c r="I56" s="27"/>
      <c r="J56" s="15">
        <f t="shared" ref="J56:Q56" si="5">COUNT(J9:J53)</f>
        <v>12</v>
      </c>
      <c r="K56" s="15">
        <f t="shared" si="5"/>
        <v>12</v>
      </c>
      <c r="L56" s="15">
        <f t="shared" si="5"/>
        <v>12</v>
      </c>
      <c r="M56" s="15">
        <f t="shared" si="5"/>
        <v>0</v>
      </c>
      <c r="N56" s="15">
        <f t="shared" si="5"/>
        <v>0</v>
      </c>
      <c r="O56" s="15">
        <f t="shared" si="5"/>
        <v>0</v>
      </c>
      <c r="P56" s="15">
        <f t="shared" si="5"/>
        <v>0</v>
      </c>
      <c r="Q56" s="15">
        <f t="shared" si="5"/>
        <v>45</v>
      </c>
    </row>
    <row r="57" spans="2:17">
      <c r="C57" s="23"/>
      <c r="D57" s="23"/>
      <c r="E57" s="8"/>
      <c r="F57" s="5"/>
      <c r="H57" s="24" t="s">
        <v>16</v>
      </c>
      <c r="I57" s="24"/>
      <c r="J57" s="16">
        <f>J54/J56</f>
        <v>1</v>
      </c>
      <c r="K57" s="17">
        <f t="shared" ref="K57:Q57" si="6">K54/K56</f>
        <v>0.58333333333333337</v>
      </c>
      <c r="L57" s="17">
        <f t="shared" si="6"/>
        <v>0.75</v>
      </c>
      <c r="M57" s="17" t="e">
        <f t="shared" si="6"/>
        <v>#DIV/0!</v>
      </c>
      <c r="N57" s="17" t="e">
        <f t="shared" si="6"/>
        <v>#DIV/0!</v>
      </c>
      <c r="O57" s="17" t="e">
        <f t="shared" si="6"/>
        <v>#DIV/0!</v>
      </c>
      <c r="P57" s="17" t="e">
        <f t="shared" si="6"/>
        <v>#DIV/0!</v>
      </c>
      <c r="Q57" s="17">
        <f t="shared" si="6"/>
        <v>0</v>
      </c>
    </row>
    <row r="58" spans="2:17">
      <c r="C58" s="23"/>
      <c r="D58" s="23"/>
      <c r="E58" s="8"/>
      <c r="F58" s="5"/>
      <c r="H58" s="24" t="s">
        <v>17</v>
      </c>
      <c r="I58" s="24"/>
      <c r="J58" s="16">
        <f>J55/J56</f>
        <v>0</v>
      </c>
      <c r="K58" s="16">
        <f t="shared" ref="K58:Q58" si="7">K55/K56</f>
        <v>0.41666666666666669</v>
      </c>
      <c r="L58" s="17">
        <f t="shared" si="7"/>
        <v>0.25</v>
      </c>
      <c r="M58" s="17" t="e">
        <f t="shared" si="7"/>
        <v>#DIV/0!</v>
      </c>
      <c r="N58" s="17" t="e">
        <f t="shared" si="7"/>
        <v>#DIV/0!</v>
      </c>
      <c r="O58" s="17" t="e">
        <f t="shared" si="7"/>
        <v>#DIV/0!</v>
      </c>
      <c r="P58" s="17" t="e">
        <f t="shared" si="7"/>
        <v>#DIV/0!</v>
      </c>
      <c r="Q58" s="17">
        <f t="shared" si="7"/>
        <v>1</v>
      </c>
    </row>
    <row r="59" spans="2:17">
      <c r="C59" s="23"/>
      <c r="D59" s="23"/>
      <c r="E59" s="12"/>
      <c r="F59" s="5"/>
    </row>
    <row r="60" spans="2:17">
      <c r="C60" s="8"/>
      <c r="D60" s="8"/>
      <c r="E60" s="12"/>
      <c r="F60" s="5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DESARROLLO-PROFESIONAL</vt:lpstr>
      <vt:lpstr>MODELADO-PROCESOS-NEGOCIOS</vt:lpstr>
      <vt:lpstr>REDES-COMPUTADORAS</vt:lpstr>
      <vt:lpstr>ADMON-REDES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 Sedas</cp:lastModifiedBy>
  <cp:lastPrinted>2023-03-21T15:13:53Z</cp:lastPrinted>
  <dcterms:created xsi:type="dcterms:W3CDTF">2023-03-14T19:16:59Z</dcterms:created>
  <dcterms:modified xsi:type="dcterms:W3CDTF">2023-05-29T19:21:05Z</dcterms:modified>
</cp:coreProperties>
</file>