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1 Feb-jul 2023\Reportes\REPORTE CALIFICACIONES\"/>
    </mc:Choice>
  </mc:AlternateContent>
  <xr:revisionPtr revIDLastSave="0" documentId="13_ncr:1_{7B383C7F-CB35-4F11-8457-2029B2D10A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CC-211-A" sheetId="6" r:id="rId1"/>
    <sheet name="ECC-211-B" sheetId="7" r:id="rId2"/>
    <sheet name="PB-211-A" sheetId="1" r:id="rId3"/>
    <sheet name="PB-211-B" sheetId="3" r:id="rId4"/>
    <sheet name="TINV-II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7" l="1"/>
  <c r="Q11" i="6" l="1"/>
  <c r="Q17" i="6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12" i="4" l="1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B10" i="3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P33" i="7" l="1"/>
  <c r="O33" i="7"/>
  <c r="N33" i="7"/>
  <c r="M33" i="7"/>
  <c r="L33" i="7"/>
  <c r="K33" i="7"/>
  <c r="J33" i="7"/>
  <c r="P32" i="7"/>
  <c r="P35" i="7" s="1"/>
  <c r="O32" i="7"/>
  <c r="O35" i="7" s="1"/>
  <c r="N32" i="7"/>
  <c r="M32" i="7"/>
  <c r="L32" i="7"/>
  <c r="L35" i="7" s="1"/>
  <c r="K32" i="7"/>
  <c r="K35" i="7" s="1"/>
  <c r="J32" i="7"/>
  <c r="P31" i="7"/>
  <c r="O31" i="7"/>
  <c r="O34" i="7" s="1"/>
  <c r="N31" i="7"/>
  <c r="M31" i="7"/>
  <c r="L31" i="7"/>
  <c r="L34" i="7" s="1"/>
  <c r="K31" i="7"/>
  <c r="K34" i="7" s="1"/>
  <c r="J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Q9" i="7"/>
  <c r="P32" i="6"/>
  <c r="O32" i="6"/>
  <c r="N32" i="6"/>
  <c r="M32" i="6"/>
  <c r="L32" i="6"/>
  <c r="K32" i="6"/>
  <c r="J32" i="6"/>
  <c r="P31" i="6"/>
  <c r="O31" i="6"/>
  <c r="N31" i="6"/>
  <c r="M31" i="6"/>
  <c r="L31" i="6"/>
  <c r="K31" i="6"/>
  <c r="J31" i="6"/>
  <c r="P30" i="6"/>
  <c r="O30" i="6"/>
  <c r="O33" i="6" s="1"/>
  <c r="N30" i="6"/>
  <c r="M30" i="6"/>
  <c r="L30" i="6"/>
  <c r="K30" i="6"/>
  <c r="K33" i="6" s="1"/>
  <c r="J30" i="6"/>
  <c r="Q29" i="6"/>
  <c r="Q28" i="6"/>
  <c r="Q27" i="6"/>
  <c r="Q26" i="6"/>
  <c r="Q25" i="6"/>
  <c r="Q24" i="6"/>
  <c r="Q23" i="6"/>
  <c r="Q22" i="6"/>
  <c r="Q21" i="6"/>
  <c r="Q20" i="6"/>
  <c r="Q19" i="6"/>
  <c r="Q18" i="6"/>
  <c r="Q16" i="6"/>
  <c r="Q15" i="6"/>
  <c r="Q14" i="6"/>
  <c r="Q13" i="6"/>
  <c r="Q12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Q9" i="6"/>
  <c r="P42" i="4"/>
  <c r="O42" i="4"/>
  <c r="N42" i="4"/>
  <c r="M42" i="4"/>
  <c r="L42" i="4"/>
  <c r="K42" i="4"/>
  <c r="J42" i="4"/>
  <c r="P41" i="4"/>
  <c r="O41" i="4"/>
  <c r="N41" i="4"/>
  <c r="M41" i="4"/>
  <c r="L41" i="4"/>
  <c r="K41" i="4"/>
  <c r="J41" i="4"/>
  <c r="P40" i="4"/>
  <c r="O40" i="4"/>
  <c r="N40" i="4"/>
  <c r="M40" i="4"/>
  <c r="L40" i="4"/>
  <c r="K40" i="4"/>
  <c r="J40" i="4"/>
  <c r="Q39" i="4"/>
  <c r="Q38" i="4"/>
  <c r="Q37" i="4"/>
  <c r="Q36" i="4"/>
  <c r="Q35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Q9" i="4"/>
  <c r="P33" i="3"/>
  <c r="O33" i="3"/>
  <c r="N33" i="3"/>
  <c r="M33" i="3"/>
  <c r="L33" i="3"/>
  <c r="K33" i="3"/>
  <c r="J33" i="3"/>
  <c r="P32" i="3"/>
  <c r="O32" i="3"/>
  <c r="N32" i="3"/>
  <c r="M32" i="3"/>
  <c r="L32" i="3"/>
  <c r="K32" i="3"/>
  <c r="J32" i="3"/>
  <c r="P31" i="3"/>
  <c r="O31" i="3"/>
  <c r="N31" i="3"/>
  <c r="M31" i="3"/>
  <c r="L31" i="3"/>
  <c r="K31" i="3"/>
  <c r="J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Q9" i="3"/>
  <c r="L34" i="6" l="1"/>
  <c r="P34" i="6"/>
  <c r="L33" i="6"/>
  <c r="P33" i="6"/>
  <c r="P34" i="7"/>
  <c r="K43" i="4"/>
  <c r="O43" i="4"/>
  <c r="N35" i="3"/>
  <c r="J34" i="3"/>
  <c r="N34" i="3"/>
  <c r="P44" i="4"/>
  <c r="L43" i="4"/>
  <c r="P43" i="4"/>
  <c r="L44" i="4"/>
  <c r="J43" i="4"/>
  <c r="J35" i="3"/>
  <c r="N34" i="6"/>
  <c r="N33" i="6"/>
  <c r="K34" i="6"/>
  <c r="M33" i="6"/>
  <c r="M34" i="7"/>
  <c r="N35" i="7"/>
  <c r="M35" i="7"/>
  <c r="N34" i="7"/>
  <c r="K35" i="3"/>
  <c r="O35" i="3"/>
  <c r="K34" i="3"/>
  <c r="O34" i="3"/>
  <c r="J35" i="7"/>
  <c r="J34" i="7"/>
  <c r="J34" i="6"/>
  <c r="J33" i="6"/>
  <c r="Q33" i="7"/>
  <c r="Q31" i="7"/>
  <c r="Q34" i="7" s="1"/>
  <c r="Q32" i="7"/>
  <c r="Q35" i="7" s="1"/>
  <c r="Q33" i="3"/>
  <c r="L34" i="3"/>
  <c r="P34" i="3"/>
  <c r="M35" i="3"/>
  <c r="M43" i="4"/>
  <c r="N44" i="4"/>
  <c r="L35" i="3"/>
  <c r="P35" i="3"/>
  <c r="M34" i="3"/>
  <c r="N43" i="4"/>
  <c r="K44" i="4"/>
  <c r="O44" i="4"/>
  <c r="Q42" i="4"/>
  <c r="M44" i="4"/>
  <c r="Q32" i="6"/>
  <c r="M34" i="6"/>
  <c r="O34" i="6"/>
  <c r="Q30" i="6"/>
  <c r="Q31" i="6"/>
  <c r="J44" i="4"/>
  <c r="Q40" i="4"/>
  <c r="Q43" i="4" s="1"/>
  <c r="Q41" i="4"/>
  <c r="Q31" i="3"/>
  <c r="Q32" i="3"/>
  <c r="K32" i="1"/>
  <c r="L32" i="1"/>
  <c r="M32" i="1"/>
  <c r="N32" i="1"/>
  <c r="O32" i="1"/>
  <c r="P32" i="1"/>
  <c r="J32" i="1"/>
  <c r="K31" i="1"/>
  <c r="L31" i="1"/>
  <c r="M31" i="1"/>
  <c r="N31" i="1"/>
  <c r="O31" i="1"/>
  <c r="P31" i="1"/>
  <c r="K30" i="1"/>
  <c r="L30" i="1"/>
  <c r="M30" i="1"/>
  <c r="N30" i="1"/>
  <c r="O30" i="1"/>
  <c r="P30" i="1"/>
  <c r="J31" i="1"/>
  <c r="J30" i="1"/>
  <c r="Q35" i="3" l="1"/>
  <c r="Q34" i="3"/>
  <c r="Q34" i="6"/>
  <c r="Q33" i="6"/>
  <c r="Q44" i="4"/>
  <c r="Q9" i="1" l="1"/>
  <c r="K34" i="1"/>
  <c r="L34" i="1"/>
  <c r="M34" i="1"/>
  <c r="N34" i="1"/>
  <c r="O34" i="1"/>
  <c r="P34" i="1"/>
  <c r="K33" i="1"/>
  <c r="L33" i="1"/>
  <c r="M33" i="1"/>
  <c r="N33" i="1"/>
  <c r="O33" i="1"/>
  <c r="P33" i="1"/>
  <c r="J34" i="1"/>
  <c r="J33" i="1"/>
  <c r="Q32" i="1" l="1"/>
  <c r="Q31" i="1"/>
  <c r="Q34" i="1" s="1"/>
  <c r="Q30" i="1"/>
  <c r="Q33" i="1" l="1"/>
</calcChain>
</file>

<file path=xl/sharedStrings.xml><?xml version="1.0" encoding="utf-8"?>
<sst xmlns="http://schemas.openxmlformats.org/spreadsheetml/2006/main" count="927" uniqueCount="248">
  <si>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</si>
  <si>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</si>
  <si>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</si>
  <si>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</si>
  <si>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</si>
  <si>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</si>
  <si>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</si>
  <si>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</si>
  <si>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</si>
  <si>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</si>
  <si>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</si>
  <si>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</si>
  <si>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</si>
  <si>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</si>
  <si>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</si>
  <si>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</si>
  <si>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</si>
  <si>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</si>
  <si>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</si>
  <si>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</si>
  <si>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</si>
  <si>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</si>
  <si>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</si>
  <si>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</si>
  <si>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ESTADISTICAS Y CONTROL DE LA CALIDAD</t>
  </si>
  <si>
    <t>211-A</t>
  </si>
  <si>
    <t>FEB-JUN 2023</t>
  </si>
  <si>
    <t>ING. ALMA ROSA CAMPOS LARA</t>
  </si>
  <si>
    <t>alejos xala bianey</t>
  </si>
  <si>
    <t>Anota Cardoza Oliver de Jesús</t>
  </si>
  <si>
    <t>Chacha Morales Edgar Fernando</t>
  </si>
  <si>
    <t>Chapol Toga German Lael</t>
  </si>
  <si>
    <t>Cobaxin Baxin Pedro de Jesús</t>
  </si>
  <si>
    <t>García Barrera Alexander Emilio</t>
  </si>
  <si>
    <t>Gómez Hernández Ahiram Alberto</t>
  </si>
  <si>
    <t>Jiménez Reyes Juan José</t>
  </si>
  <si>
    <t>Lindo Conde Ivan de Jesús</t>
  </si>
  <si>
    <t>Málaga Ortiz Julián Rosendo</t>
  </si>
  <si>
    <t>Marcial Fiscal Juan José</t>
  </si>
  <si>
    <t>Montan Diego</t>
  </si>
  <si>
    <t>Polito Ceron Miguel de Jesus</t>
  </si>
  <si>
    <t>Pucheta Aguilera Alondra Lizet</t>
  </si>
  <si>
    <t>QUINO CAIXBA PERLA JOSELIN</t>
  </si>
  <si>
    <t>Teoba Herrera Rocio</t>
  </si>
  <si>
    <t>Tiburcio Cuevas Kevin Alexis</t>
  </si>
  <si>
    <t>Ventura Gracia Osswill Uriel</t>
  </si>
  <si>
    <t>Antonino Bautista Carlos Eduardo</t>
  </si>
  <si>
    <t>caamal guerra Sergio Eduardo</t>
  </si>
  <si>
    <t>Carmona Renata</t>
  </si>
  <si>
    <t>Cobaxin Carlos</t>
  </si>
  <si>
    <t>Coyolt Rosendo Eduardo</t>
  </si>
  <si>
    <t>Eduardo Azamar Francisco</t>
  </si>
  <si>
    <t>Félix Hugo de Jesús</t>
  </si>
  <si>
    <t>Garcia Bryan</t>
  </si>
  <si>
    <t>Ixba de la Cruz Brayan Amado</t>
  </si>
  <si>
    <t>Lopez Sidney</t>
  </si>
  <si>
    <t>López Escribano Israel Antonio</t>
  </si>
  <si>
    <t>Lucho Paxtian José Martín</t>
  </si>
  <si>
    <t>Luna Rodríguez Dilan</t>
  </si>
  <si>
    <t>Marín Ortiz Ulises</t>
  </si>
  <si>
    <t>Martínez Pichal Yahana de los Ángeles</t>
  </si>
  <si>
    <t>Quino Ochoa Carlos Agustin</t>
  </si>
  <si>
    <t>Rosas Minquiz Naomi</t>
  </si>
  <si>
    <t>Rosas Rosas jesús Alejanro</t>
  </si>
  <si>
    <t>Santiago Reyes Argelio</t>
  </si>
  <si>
    <t>Serrano Velázquez Esmeralda</t>
  </si>
  <si>
    <t>Torres Navarrete Elmer Uriel</t>
  </si>
  <si>
    <t>Velasco Xolo José Roberto</t>
  </si>
  <si>
    <t>Zapot Ramos Marcos Osiris</t>
  </si>
  <si>
    <t>Alejos Xala Bianey</t>
  </si>
  <si>
    <t>Caamal guerra Sergio Eduardo</t>
  </si>
  <si>
    <t>211-B</t>
  </si>
  <si>
    <t>PROGRAMACIÓN BÁSICA</t>
  </si>
  <si>
    <t>611-A</t>
  </si>
  <si>
    <t>TALLER DE INVESTIGACIÓN II</t>
  </si>
  <si>
    <t>PROGRAMACION BÁSICA</t>
  </si>
  <si>
    <t>Canela Morales Luis Fernando</t>
  </si>
  <si>
    <t>Cayetano ChiguilLizbeth</t>
  </si>
  <si>
    <t>Chapol Gallardo kazandra de jesus</t>
  </si>
  <si>
    <t>Cruz Moreno Jesus Antonio</t>
  </si>
  <si>
    <t>Escamilla Berdon Cesar Alfredo</t>
  </si>
  <si>
    <t>GOMEZ HERNANDEZ MELANIE PALOMA</t>
  </si>
  <si>
    <t>Gonzalez sugey</t>
  </si>
  <si>
    <t>Gonzalez Martinez Aldo Alfredo</t>
  </si>
  <si>
    <t xml:space="preserve">González Xala Yair Argel </t>
  </si>
  <si>
    <t>Hernandez Barrios Naomi</t>
  </si>
  <si>
    <t>Jimenez Eric</t>
  </si>
  <si>
    <t>Leo Roman Arely del Carmen</t>
  </si>
  <si>
    <t>Martinez Morgado Ana Victoria</t>
  </si>
  <si>
    <t>Ortega A Elias</t>
  </si>
  <si>
    <t>ORTIZ HERRERA  MANUEL AARON</t>
  </si>
  <si>
    <t>Ramirez Quino Ana lucila</t>
  </si>
  <si>
    <t>Ramos Elias</t>
  </si>
  <si>
    <t>Rios Castillo Jonathan de jesus</t>
  </si>
  <si>
    <t xml:space="preserve">Salazar Ramirez Ali Leonel </t>
  </si>
  <si>
    <t>Sandoval Ambros Irving</t>
  </si>
  <si>
    <t>Taxilaga Morteo Jose de Jesus</t>
  </si>
  <si>
    <t>Tepach Fonseca Cristian Jair</t>
  </si>
  <si>
    <t>ZARRABAL CRUZ SERGIO</t>
  </si>
  <si>
    <t>NO ASISTE</t>
  </si>
  <si>
    <t>NO ASISTE A CLASES SOLO SE PRESENTO A EXAMEN</t>
  </si>
  <si>
    <t>Comi Ataxca Alexis</t>
  </si>
  <si>
    <t xml:space="preserve">30 181U0478 </t>
  </si>
  <si>
    <t xml:space="preserve">31 221U0004 </t>
  </si>
  <si>
    <t>Montan Xolio Diego Alberto</t>
  </si>
  <si>
    <t>Cobaxin Villaseñor Carlos</t>
  </si>
  <si>
    <t>Lopez López Sidney</t>
  </si>
  <si>
    <t>Garcia Gutierrez Bryan</t>
  </si>
  <si>
    <t>Ixba Fernández Omar</t>
  </si>
  <si>
    <t>Bustamante Martinez Andres Rodrigo</t>
  </si>
  <si>
    <t xml:space="preserve"> 231U0006 </t>
  </si>
  <si>
    <t xml:space="preserve"> 221U0526 </t>
  </si>
  <si>
    <t xml:space="preserve"> 221U0529 </t>
  </si>
  <si>
    <t xml:space="preserve"> 221U0531 </t>
  </si>
  <si>
    <t xml:space="preserve"> 211U0396 </t>
  </si>
  <si>
    <t xml:space="preserve"> 221U0532 </t>
  </si>
  <si>
    <t xml:space="preserve"> 221U0537 </t>
  </si>
  <si>
    <t xml:space="preserve"> 221U0538 </t>
  </si>
  <si>
    <t xml:space="preserve"> 221U0540 </t>
  </si>
  <si>
    <t xml:space="preserve"> 221U0541 </t>
  </si>
  <si>
    <t xml:space="preserve"> 221U0799 </t>
  </si>
  <si>
    <t xml:space="preserve"> 221U0544 </t>
  </si>
  <si>
    <t xml:space="preserve"> 221U0546 </t>
  </si>
  <si>
    <t xml:space="preserve"> 221U0547 </t>
  </si>
  <si>
    <t xml:space="preserve"> 221U0550 </t>
  </si>
  <si>
    <t xml:space="preserve"> 221U0552 </t>
  </si>
  <si>
    <t xml:space="preserve"> 221U0554 </t>
  </si>
  <si>
    <t xml:space="preserve"> 221U0555 </t>
  </si>
  <si>
    <t xml:space="preserve"> 221U0562 </t>
  </si>
  <si>
    <t xml:space="preserve">221U0563 </t>
  </si>
  <si>
    <t xml:space="preserve"> 221U0566 </t>
  </si>
  <si>
    <t xml:space="preserve">221U0527 </t>
  </si>
  <si>
    <t xml:space="preserve"> 221U0831 </t>
  </si>
  <si>
    <t>Carmona Xolo Renata Nicole</t>
  </si>
  <si>
    <t xml:space="preserve"> 221U0530 </t>
  </si>
  <si>
    <t xml:space="preserve"> 221U0533 </t>
  </si>
  <si>
    <t xml:space="preserve"> 221U0534 </t>
  </si>
  <si>
    <t xml:space="preserve"> 221U0822 </t>
  </si>
  <si>
    <t>Félix Pascual Hugo de Jesús</t>
  </si>
  <si>
    <t xml:space="preserve"> 221U0535 </t>
  </si>
  <si>
    <t xml:space="preserve"> 221U0536 </t>
  </si>
  <si>
    <t xml:space="preserve"> 221U0539 </t>
  </si>
  <si>
    <t xml:space="preserve"> 221U0568 </t>
  </si>
  <si>
    <t xml:space="preserve"> 221U0545 </t>
  </si>
  <si>
    <t xml:space="preserve"> 221U0543</t>
  </si>
  <si>
    <t xml:space="preserve"> 221U0548 </t>
  </si>
  <si>
    <t xml:space="preserve"> 221U0549 </t>
  </si>
  <si>
    <t xml:space="preserve"> 221U0556 </t>
  </si>
  <si>
    <t xml:space="preserve"> 221U0558 </t>
  </si>
  <si>
    <t>Rosas Rosas jesús Alejandro</t>
  </si>
  <si>
    <t xml:space="preserve"> 221U0559 </t>
  </si>
  <si>
    <t xml:space="preserve"> 221U0560 </t>
  </si>
  <si>
    <t xml:space="preserve"> 221U0561 </t>
  </si>
  <si>
    <t xml:space="preserve"> 221U0569 </t>
  </si>
  <si>
    <t xml:space="preserve"> 221U0565 </t>
  </si>
  <si>
    <t xml:space="preserve"> 221U0567 </t>
  </si>
  <si>
    <t>Ixba Fernandez Omar</t>
  </si>
  <si>
    <t>Quino Caixba Perla Joselin</t>
  </si>
  <si>
    <t>Ramirez Neve Ramiro</t>
  </si>
  <si>
    <t xml:space="preserve">231U0006 </t>
  </si>
  <si>
    <t xml:space="preserve">221U0526 </t>
  </si>
  <si>
    <t xml:space="preserve">221U0529 </t>
  </si>
  <si>
    <t xml:space="preserve">221U0531 </t>
  </si>
  <si>
    <t xml:space="preserve">221U0532 </t>
  </si>
  <si>
    <t xml:space="preserve">221U0537 </t>
  </si>
  <si>
    <t xml:space="preserve">221U0538 </t>
  </si>
  <si>
    <t xml:space="preserve">221U0540 </t>
  </si>
  <si>
    <t xml:space="preserve">221U0541 </t>
  </si>
  <si>
    <t>221U0799</t>
  </si>
  <si>
    <t>221U0544</t>
  </si>
  <si>
    <t xml:space="preserve">221U0546 </t>
  </si>
  <si>
    <t>221U0547</t>
  </si>
  <si>
    <t xml:space="preserve">221U0550 </t>
  </si>
  <si>
    <t xml:space="preserve">221U0552 </t>
  </si>
  <si>
    <t>221U0554</t>
  </si>
  <si>
    <t xml:space="preserve">221U0555 </t>
  </si>
  <si>
    <t xml:space="preserve">211U0563 </t>
  </si>
  <si>
    <t xml:space="preserve">221U0562 </t>
  </si>
  <si>
    <t>221U0563</t>
  </si>
  <si>
    <t>221U0566</t>
  </si>
  <si>
    <t>221U0831</t>
  </si>
  <si>
    <t xml:space="preserve">221U0530 </t>
  </si>
  <si>
    <t>221U0533</t>
  </si>
  <si>
    <t>221U0534</t>
  </si>
  <si>
    <t>221U0822</t>
  </si>
  <si>
    <t>221U0535</t>
  </si>
  <si>
    <t>221U0536</t>
  </si>
  <si>
    <t>221U0539</t>
  </si>
  <si>
    <t>Lopez Lopez Sidney</t>
  </si>
  <si>
    <t>221U0568</t>
  </si>
  <si>
    <t>221U0545</t>
  </si>
  <si>
    <t>221U0543</t>
  </si>
  <si>
    <t>221U0548</t>
  </si>
  <si>
    <t>221U0549</t>
  </si>
  <si>
    <t>221U0556</t>
  </si>
  <si>
    <t>221U0558</t>
  </si>
  <si>
    <t>221U0559</t>
  </si>
  <si>
    <t>221U0560</t>
  </si>
  <si>
    <t>221U0561</t>
  </si>
  <si>
    <t>221U0569</t>
  </si>
  <si>
    <t>221U0565</t>
  </si>
  <si>
    <t>221U0567</t>
  </si>
  <si>
    <t>201U0392</t>
  </si>
  <si>
    <t>201U0252</t>
  </si>
  <si>
    <t>Chapol Gallardo kazandra de Jesus</t>
  </si>
  <si>
    <t>201U0254</t>
  </si>
  <si>
    <t xml:space="preserve">201U0512 </t>
  </si>
  <si>
    <t>201U0255</t>
  </si>
  <si>
    <t>191U0438</t>
  </si>
  <si>
    <t xml:space="preserve">201U0257 </t>
  </si>
  <si>
    <t>Figueroa Quino Hector Luis</t>
  </si>
  <si>
    <t>191U0302</t>
  </si>
  <si>
    <t>Gomez Hernandez Melanie Paloma</t>
  </si>
  <si>
    <t>Gonzalez Mexicano sugey</t>
  </si>
  <si>
    <t>201U0258</t>
  </si>
  <si>
    <t>191U0446</t>
  </si>
  <si>
    <t>201U0259</t>
  </si>
  <si>
    <t>201U0260</t>
  </si>
  <si>
    <t>Herrera Guatemala Ramon</t>
  </si>
  <si>
    <t xml:space="preserve">201U0263 </t>
  </si>
  <si>
    <t>Jimenez Martinez Eric</t>
  </si>
  <si>
    <t xml:space="preserve">201U0264 </t>
  </si>
  <si>
    <t>201U0402</t>
  </si>
  <si>
    <t>Lopez Artigas Cristian Daniel</t>
  </si>
  <si>
    <t xml:space="preserve">201U0266 </t>
  </si>
  <si>
    <t>Lopez Polito Jaaziel</t>
  </si>
  <si>
    <t>201U0270</t>
  </si>
  <si>
    <t>Miros Vidal Monserrat</t>
  </si>
  <si>
    <t>201U0272</t>
  </si>
  <si>
    <t>Ortega Alanis Elias</t>
  </si>
  <si>
    <t xml:space="preserve">191U0459 </t>
  </si>
  <si>
    <t>Ortiz Herrera  Manuel Aaron</t>
  </si>
  <si>
    <t>Quino Rodriguez Jose Raul</t>
  </si>
  <si>
    <t>201U0274</t>
  </si>
  <si>
    <t xml:space="preserve">201U0276 </t>
  </si>
  <si>
    <t>Ramirez Quino Ana lucia</t>
  </si>
  <si>
    <t>201U0277</t>
  </si>
  <si>
    <t>Ramos Fiscal Elias Agustin</t>
  </si>
  <si>
    <t>Rios Castillo Jonathan de Jesus</t>
  </si>
  <si>
    <t>201U0278</t>
  </si>
  <si>
    <t>191U0468</t>
  </si>
  <si>
    <t>201U0279</t>
  </si>
  <si>
    <t>201U0280</t>
  </si>
  <si>
    <t>201U0282</t>
  </si>
  <si>
    <t>191U0475</t>
  </si>
  <si>
    <t>Uscanga Cadena Carlos Augusto</t>
  </si>
  <si>
    <t>Zarrabal Cruz Sergio</t>
  </si>
  <si>
    <t xml:space="preserve">201U0267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</si>
</sst>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/>
    <xf numFmtId="9" fontId="0" fillId="0" borderId="0" xfId="1" applyFont="1"/>
    <xf numFmtId="0" fontId="0" fillId="0" borderId="0" xfId="1" applyNumberFormat="1" applyFont="1"/>
    <xf numFmtId="0" fontId="0" fillId="0" borderId="0" xfId="2" applyNumberFormat="1" applyFont="1"/>
    <xf numFmtId="0" fontId="0" fillId="0" borderId="2" xfId="0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0" borderId="2" xfId="0" applyFont="1" applyBorder="1"/>
    <xf numFmtId="0" fontId="0" fillId="4" borderId="2" xfId="0" applyFill="1" applyBorder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/>
    <xf numFmtId="0" fontId="4" fillId="0" borderId="1" xfId="0" applyFont="1" applyBorder="1"/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2" xfId="0" applyFill="1" applyBorder="1" applyAlignment="1">
      <alignment horizontal="left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8"/>
  <sheetViews>
    <sheetView tabSelected="1" zoomScale="84" zoomScaleNormal="84" workbookViewId="0">
      <selection activeCell="W29" sqref="T29:W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7109375" bestFit="1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12" t="s">
        <v>24</v>
      </c>
      <c r="E4" s="12"/>
      <c r="F4" s="12"/>
      <c r="G4" s="12"/>
      <c r="I4" t="s">
        <v>1</v>
      </c>
      <c r="J4" s="33" t="s">
        <v>25</v>
      </c>
      <c r="K4" s="33"/>
      <c r="M4" t="s">
        <v>2</v>
      </c>
      <c r="N4" s="34">
        <v>45007</v>
      </c>
      <c r="O4" s="3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3" t="s">
        <v>26</v>
      </c>
      <c r="E6" s="33"/>
      <c r="F6" s="33"/>
      <c r="G6" s="33"/>
      <c r="I6" s="21" t="s">
        <v>22</v>
      </c>
      <c r="J6" s="21"/>
      <c r="K6" s="35" t="s">
        <v>27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4">
        <v>1</v>
      </c>
      <c r="C9" s="3" t="s">
        <v>110</v>
      </c>
      <c r="D9" s="29" t="s">
        <v>69</v>
      </c>
      <c r="E9" s="29" t="s">
        <v>69</v>
      </c>
      <c r="F9" s="29" t="s">
        <v>69</v>
      </c>
      <c r="G9" s="29" t="s">
        <v>69</v>
      </c>
      <c r="H9" s="29" t="s">
        <v>69</v>
      </c>
      <c r="I9" s="30" t="s">
        <v>69</v>
      </c>
      <c r="J9" s="16">
        <v>0</v>
      </c>
      <c r="K9" s="4"/>
      <c r="L9" s="4"/>
      <c r="M9" s="4"/>
      <c r="N9" s="4"/>
      <c r="O9" s="4"/>
      <c r="P9" s="4"/>
      <c r="Q9" s="9">
        <f>SUM(J9:P9)/7</f>
        <v>0</v>
      </c>
    </row>
    <row r="10" spans="2:18" x14ac:dyDescent="0.25">
      <c r="B10" s="4">
        <f>B9+1</f>
        <v>2</v>
      </c>
      <c r="C10" s="3" t="s">
        <v>111</v>
      </c>
      <c r="D10" s="29" t="s">
        <v>29</v>
      </c>
      <c r="E10" s="29" t="s">
        <v>29</v>
      </c>
      <c r="F10" s="29" t="s">
        <v>29</v>
      </c>
      <c r="G10" s="29" t="s">
        <v>29</v>
      </c>
      <c r="H10" s="29" t="s">
        <v>29</v>
      </c>
      <c r="I10" s="30" t="s">
        <v>29</v>
      </c>
      <c r="J10" s="16">
        <v>100</v>
      </c>
      <c r="K10" s="4"/>
      <c r="L10" s="4"/>
      <c r="M10" s="4"/>
      <c r="N10" s="4"/>
      <c r="O10" s="4"/>
      <c r="P10" s="4"/>
      <c r="Q10" s="9">
        <f t="shared" ref="Q10:Q28" si="0">SUM(J10:P10)/7</f>
        <v>14.285714285714286</v>
      </c>
    </row>
    <row r="11" spans="2:18" x14ac:dyDescent="0.25">
      <c r="B11" s="4">
        <f t="shared" ref="B11:B29" si="1">B10+1</f>
        <v>3</v>
      </c>
      <c r="C11" s="3" t="s">
        <v>112</v>
      </c>
      <c r="D11" s="29" t="s">
        <v>109</v>
      </c>
      <c r="E11" s="29" t="s">
        <v>29</v>
      </c>
      <c r="F11" s="29" t="s">
        <v>29</v>
      </c>
      <c r="G11" s="29" t="s">
        <v>29</v>
      </c>
      <c r="H11" s="29" t="s">
        <v>29</v>
      </c>
      <c r="I11" s="30" t="s">
        <v>29</v>
      </c>
      <c r="J11" s="16">
        <v>0</v>
      </c>
      <c r="K11" s="4"/>
      <c r="L11" s="4"/>
      <c r="M11" s="4"/>
      <c r="N11" s="4"/>
      <c r="O11" s="4"/>
      <c r="P11" s="4"/>
      <c r="Q11" s="9">
        <f t="shared" si="0"/>
        <v>0</v>
      </c>
    </row>
    <row r="12" spans="2:18" x14ac:dyDescent="0.25">
      <c r="B12" s="4">
        <f t="shared" si="1"/>
        <v>4</v>
      </c>
      <c r="C12" s="3" t="s">
        <v>113</v>
      </c>
      <c r="D12" s="29" t="s">
        <v>30</v>
      </c>
      <c r="E12" s="29" t="s">
        <v>30</v>
      </c>
      <c r="F12" s="29" t="s">
        <v>30</v>
      </c>
      <c r="G12" s="29" t="s">
        <v>30</v>
      </c>
      <c r="H12" s="29" t="s">
        <v>30</v>
      </c>
      <c r="I12" s="30" t="s">
        <v>30</v>
      </c>
      <c r="J12" s="16">
        <v>100</v>
      </c>
      <c r="K12" s="4"/>
      <c r="L12" s="4"/>
      <c r="M12" s="4"/>
      <c r="N12" s="4"/>
      <c r="O12" s="4"/>
      <c r="P12" s="4"/>
      <c r="Q12" s="9">
        <f t="shared" si="0"/>
        <v>14.285714285714286</v>
      </c>
    </row>
    <row r="13" spans="2:18" x14ac:dyDescent="0.25">
      <c r="B13" s="4">
        <f t="shared" si="1"/>
        <v>5</v>
      </c>
      <c r="C13" s="3" t="s">
        <v>114</v>
      </c>
      <c r="D13" s="29" t="s">
        <v>31</v>
      </c>
      <c r="E13" s="29" t="s">
        <v>31</v>
      </c>
      <c r="F13" s="29" t="s">
        <v>31</v>
      </c>
      <c r="G13" s="29" t="s">
        <v>31</v>
      </c>
      <c r="H13" s="29" t="s">
        <v>31</v>
      </c>
      <c r="I13" s="30" t="s">
        <v>31</v>
      </c>
      <c r="J13" s="16">
        <v>90</v>
      </c>
      <c r="K13" s="4"/>
      <c r="L13" s="4"/>
      <c r="M13" s="4"/>
      <c r="N13" s="4"/>
      <c r="O13" s="4"/>
      <c r="P13" s="4"/>
      <c r="Q13" s="9">
        <f t="shared" si="0"/>
        <v>12.857142857142858</v>
      </c>
    </row>
    <row r="14" spans="2:18" x14ac:dyDescent="0.25">
      <c r="B14" s="4">
        <f t="shared" si="1"/>
        <v>6</v>
      </c>
      <c r="C14" s="3" t="s">
        <v>115</v>
      </c>
      <c r="D14" s="27" t="s">
        <v>32</v>
      </c>
      <c r="E14" s="27" t="s">
        <v>32</v>
      </c>
      <c r="F14" s="27" t="s">
        <v>32</v>
      </c>
      <c r="G14" s="27" t="s">
        <v>32</v>
      </c>
      <c r="H14" s="27" t="s">
        <v>32</v>
      </c>
      <c r="I14" s="28" t="s">
        <v>32</v>
      </c>
      <c r="J14" s="16">
        <v>95</v>
      </c>
      <c r="K14" s="4"/>
      <c r="L14" s="4"/>
      <c r="M14" s="4"/>
      <c r="N14" s="4"/>
      <c r="O14" s="4"/>
      <c r="P14" s="4"/>
      <c r="Q14" s="9">
        <f t="shared" si="0"/>
        <v>13.571428571428571</v>
      </c>
    </row>
    <row r="15" spans="2:18" x14ac:dyDescent="0.25">
      <c r="B15" s="4">
        <f t="shared" si="1"/>
        <v>7</v>
      </c>
      <c r="C15" s="3" t="s">
        <v>116</v>
      </c>
      <c r="D15" s="27" t="s">
        <v>33</v>
      </c>
      <c r="E15" s="27" t="s">
        <v>33</v>
      </c>
      <c r="F15" s="27" t="s">
        <v>33</v>
      </c>
      <c r="G15" s="27" t="s">
        <v>33</v>
      </c>
      <c r="H15" s="27" t="s">
        <v>33</v>
      </c>
      <c r="I15" s="28" t="s">
        <v>33</v>
      </c>
      <c r="J15" s="16">
        <v>100</v>
      </c>
      <c r="K15" s="4"/>
      <c r="L15" s="4"/>
      <c r="M15" s="4"/>
      <c r="N15" s="4"/>
      <c r="O15" s="4"/>
      <c r="P15" s="4"/>
      <c r="Q15" s="9">
        <f t="shared" si="0"/>
        <v>14.285714285714286</v>
      </c>
    </row>
    <row r="16" spans="2:18" x14ac:dyDescent="0.25">
      <c r="B16" s="4">
        <f t="shared" si="1"/>
        <v>8</v>
      </c>
      <c r="C16" s="3" t="s">
        <v>117</v>
      </c>
      <c r="D16" s="27" t="s">
        <v>34</v>
      </c>
      <c r="E16" s="27" t="s">
        <v>34</v>
      </c>
      <c r="F16" s="27" t="s">
        <v>34</v>
      </c>
      <c r="G16" s="27" t="s">
        <v>34</v>
      </c>
      <c r="H16" s="27" t="s">
        <v>34</v>
      </c>
      <c r="I16" s="28" t="s">
        <v>34</v>
      </c>
      <c r="J16" s="16">
        <v>90</v>
      </c>
      <c r="K16" s="4"/>
      <c r="L16" s="4"/>
      <c r="M16" s="4"/>
      <c r="N16" s="4"/>
      <c r="O16" s="4"/>
      <c r="P16" s="4"/>
      <c r="Q16" s="9">
        <f t="shared" si="0"/>
        <v>12.857142857142858</v>
      </c>
    </row>
    <row r="17" spans="2:17" x14ac:dyDescent="0.25">
      <c r="B17" s="4">
        <f t="shared" si="1"/>
        <v>9</v>
      </c>
      <c r="C17" s="3" t="s">
        <v>118</v>
      </c>
      <c r="D17" s="27" t="s">
        <v>108</v>
      </c>
      <c r="E17" s="27" t="s">
        <v>34</v>
      </c>
      <c r="F17" s="27" t="s">
        <v>34</v>
      </c>
      <c r="G17" s="27" t="s">
        <v>34</v>
      </c>
      <c r="H17" s="27" t="s">
        <v>34</v>
      </c>
      <c r="I17" s="28" t="s">
        <v>34</v>
      </c>
      <c r="J17" s="16">
        <v>0</v>
      </c>
      <c r="K17" s="4"/>
      <c r="L17" s="4"/>
      <c r="M17" s="4"/>
      <c r="N17" s="4"/>
      <c r="O17" s="4"/>
      <c r="P17" s="4"/>
      <c r="Q17" s="9">
        <f t="shared" si="0"/>
        <v>0</v>
      </c>
    </row>
    <row r="18" spans="2:17" x14ac:dyDescent="0.25">
      <c r="B18" s="4">
        <f t="shared" si="1"/>
        <v>10</v>
      </c>
      <c r="C18" s="3" t="s">
        <v>119</v>
      </c>
      <c r="D18" s="27" t="s">
        <v>35</v>
      </c>
      <c r="E18" s="27" t="s">
        <v>35</v>
      </c>
      <c r="F18" s="27" t="s">
        <v>35</v>
      </c>
      <c r="G18" s="27" t="s">
        <v>35</v>
      </c>
      <c r="H18" s="27" t="s">
        <v>35</v>
      </c>
      <c r="I18" s="28" t="s">
        <v>35</v>
      </c>
      <c r="J18" s="16">
        <v>100</v>
      </c>
      <c r="K18" s="4"/>
      <c r="L18" s="4"/>
      <c r="M18" s="4"/>
      <c r="N18" s="4"/>
      <c r="O18" s="4"/>
      <c r="P18" s="4"/>
      <c r="Q18" s="9">
        <f t="shared" si="0"/>
        <v>14.285714285714286</v>
      </c>
    </row>
    <row r="19" spans="2:17" x14ac:dyDescent="0.25">
      <c r="B19" s="4">
        <f t="shared" si="1"/>
        <v>11</v>
      </c>
      <c r="C19" s="3" t="s">
        <v>120</v>
      </c>
      <c r="D19" s="27" t="s">
        <v>36</v>
      </c>
      <c r="E19" s="27" t="s">
        <v>36</v>
      </c>
      <c r="F19" s="27" t="s">
        <v>36</v>
      </c>
      <c r="G19" s="27" t="s">
        <v>36</v>
      </c>
      <c r="H19" s="27" t="s">
        <v>36</v>
      </c>
      <c r="I19" s="28" t="s">
        <v>36</v>
      </c>
      <c r="J19" s="16">
        <v>70</v>
      </c>
      <c r="K19" s="4"/>
      <c r="L19" s="4"/>
      <c r="M19" s="4"/>
      <c r="N19" s="4"/>
      <c r="O19" s="4"/>
      <c r="P19" s="4"/>
      <c r="Q19" s="9">
        <f t="shared" si="0"/>
        <v>10</v>
      </c>
    </row>
    <row r="20" spans="2:17" x14ac:dyDescent="0.25">
      <c r="B20" s="4">
        <f t="shared" si="1"/>
        <v>12</v>
      </c>
      <c r="C20" s="3" t="s">
        <v>121</v>
      </c>
      <c r="D20" s="27" t="s">
        <v>58</v>
      </c>
      <c r="E20" s="27" t="s">
        <v>58</v>
      </c>
      <c r="F20" s="27" t="s">
        <v>58</v>
      </c>
      <c r="G20" s="27" t="s">
        <v>58</v>
      </c>
      <c r="H20" s="27" t="s">
        <v>58</v>
      </c>
      <c r="I20" s="28" t="s">
        <v>58</v>
      </c>
      <c r="J20" s="16">
        <v>0</v>
      </c>
      <c r="K20" s="4"/>
      <c r="L20" s="4"/>
      <c r="M20" s="4"/>
      <c r="N20" s="4"/>
      <c r="O20" s="4"/>
      <c r="P20" s="4"/>
      <c r="Q20" s="9">
        <f t="shared" si="0"/>
        <v>0</v>
      </c>
    </row>
    <row r="21" spans="2:17" x14ac:dyDescent="0.25">
      <c r="B21" s="4">
        <f t="shared" si="1"/>
        <v>13</v>
      </c>
      <c r="C21" s="3" t="s">
        <v>122</v>
      </c>
      <c r="D21" s="27" t="s">
        <v>37</v>
      </c>
      <c r="E21" s="27" t="s">
        <v>37</v>
      </c>
      <c r="F21" s="27" t="s">
        <v>37</v>
      </c>
      <c r="G21" s="27" t="s">
        <v>37</v>
      </c>
      <c r="H21" s="27" t="s">
        <v>37</v>
      </c>
      <c r="I21" s="28" t="s">
        <v>37</v>
      </c>
      <c r="J21" s="16">
        <v>100</v>
      </c>
      <c r="K21" s="4"/>
      <c r="L21" s="4"/>
      <c r="M21" s="4"/>
      <c r="N21" s="4"/>
      <c r="O21" s="4"/>
      <c r="P21" s="4"/>
      <c r="Q21" s="9">
        <f t="shared" si="0"/>
        <v>14.285714285714286</v>
      </c>
    </row>
    <row r="22" spans="2:17" x14ac:dyDescent="0.25">
      <c r="B22" s="4">
        <f t="shared" si="1"/>
        <v>14</v>
      </c>
      <c r="C22" s="3" t="s">
        <v>123</v>
      </c>
      <c r="D22" s="27" t="s">
        <v>38</v>
      </c>
      <c r="E22" s="27" t="s">
        <v>38</v>
      </c>
      <c r="F22" s="27" t="s">
        <v>38</v>
      </c>
      <c r="G22" s="27" t="s">
        <v>38</v>
      </c>
      <c r="H22" s="27" t="s">
        <v>38</v>
      </c>
      <c r="I22" s="28" t="s">
        <v>38</v>
      </c>
      <c r="J22" s="16">
        <v>100</v>
      </c>
      <c r="K22" s="4"/>
      <c r="L22" s="4"/>
      <c r="M22" s="4"/>
      <c r="N22" s="4"/>
      <c r="O22" s="4"/>
      <c r="P22" s="4"/>
      <c r="Q22" s="9">
        <f t="shared" si="0"/>
        <v>14.285714285714286</v>
      </c>
    </row>
    <row r="23" spans="2:17" x14ac:dyDescent="0.25">
      <c r="B23" s="4">
        <f t="shared" si="1"/>
        <v>15</v>
      </c>
      <c r="C23" s="3" t="s">
        <v>124</v>
      </c>
      <c r="D23" s="27" t="s">
        <v>104</v>
      </c>
      <c r="E23" s="27" t="s">
        <v>39</v>
      </c>
      <c r="F23" s="27" t="s">
        <v>39</v>
      </c>
      <c r="G23" s="27" t="s">
        <v>39</v>
      </c>
      <c r="H23" s="27" t="s">
        <v>39</v>
      </c>
      <c r="I23" s="28" t="s">
        <v>39</v>
      </c>
      <c r="J23" s="16">
        <v>0</v>
      </c>
      <c r="K23" s="4"/>
      <c r="L23" s="4"/>
      <c r="M23" s="4"/>
      <c r="N23" s="4"/>
      <c r="O23" s="4"/>
      <c r="P23" s="4"/>
      <c r="Q23" s="9">
        <f t="shared" si="0"/>
        <v>0</v>
      </c>
    </row>
    <row r="24" spans="2:17" x14ac:dyDescent="0.25">
      <c r="B24" s="4">
        <f t="shared" si="1"/>
        <v>16</v>
      </c>
      <c r="C24" s="3" t="s">
        <v>125</v>
      </c>
      <c r="D24" s="27" t="s">
        <v>40</v>
      </c>
      <c r="E24" s="27" t="s">
        <v>40</v>
      </c>
      <c r="F24" s="27" t="s">
        <v>40</v>
      </c>
      <c r="G24" s="27" t="s">
        <v>40</v>
      </c>
      <c r="H24" s="27" t="s">
        <v>40</v>
      </c>
      <c r="I24" s="28" t="s">
        <v>40</v>
      </c>
      <c r="J24" s="16">
        <v>70</v>
      </c>
      <c r="K24" s="4"/>
      <c r="L24" s="4"/>
      <c r="M24" s="4"/>
      <c r="N24" s="4"/>
      <c r="O24" s="4"/>
      <c r="P24" s="4"/>
      <c r="Q24" s="9">
        <f t="shared" si="0"/>
        <v>10</v>
      </c>
    </row>
    <row r="25" spans="2:17" x14ac:dyDescent="0.25">
      <c r="B25" s="4">
        <f t="shared" si="1"/>
        <v>17</v>
      </c>
      <c r="C25" s="3" t="s">
        <v>126</v>
      </c>
      <c r="D25" s="27" t="s">
        <v>41</v>
      </c>
      <c r="E25" s="27" t="s">
        <v>41</v>
      </c>
      <c r="F25" s="27" t="s">
        <v>41</v>
      </c>
      <c r="G25" s="27" t="s">
        <v>41</v>
      </c>
      <c r="H25" s="27" t="s">
        <v>41</v>
      </c>
      <c r="I25" s="28" t="s">
        <v>41</v>
      </c>
      <c r="J25" s="16">
        <v>100</v>
      </c>
      <c r="K25" s="4"/>
      <c r="L25" s="4"/>
      <c r="M25" s="4"/>
      <c r="N25" s="4"/>
      <c r="O25" s="4"/>
      <c r="P25" s="4"/>
      <c r="Q25" s="9">
        <f t="shared" si="0"/>
        <v>14.285714285714286</v>
      </c>
    </row>
    <row r="26" spans="2:17" x14ac:dyDescent="0.25">
      <c r="B26" s="4">
        <f t="shared" si="1"/>
        <v>18</v>
      </c>
      <c r="C26" s="3" t="s">
        <v>127</v>
      </c>
      <c r="D26" s="27" t="s">
        <v>42</v>
      </c>
      <c r="E26" s="27" t="s">
        <v>42</v>
      </c>
      <c r="F26" s="27" t="s">
        <v>42</v>
      </c>
      <c r="G26" s="27" t="s">
        <v>42</v>
      </c>
      <c r="H26" s="27" t="s">
        <v>42</v>
      </c>
      <c r="I26" s="28" t="s">
        <v>42</v>
      </c>
      <c r="J26" s="16">
        <v>100</v>
      </c>
      <c r="K26" s="4"/>
      <c r="L26" s="4"/>
      <c r="M26" s="4"/>
      <c r="N26" s="4"/>
      <c r="O26" s="4"/>
      <c r="P26" s="4"/>
      <c r="Q26" s="9">
        <f t="shared" si="0"/>
        <v>14.285714285714286</v>
      </c>
    </row>
    <row r="27" spans="2:17" x14ac:dyDescent="0.25">
      <c r="B27" s="4">
        <f t="shared" si="1"/>
        <v>19</v>
      </c>
      <c r="C27" s="3" t="s">
        <v>128</v>
      </c>
      <c r="D27" s="27" t="s">
        <v>43</v>
      </c>
      <c r="E27" s="27" t="s">
        <v>43</v>
      </c>
      <c r="F27" s="27" t="s">
        <v>43</v>
      </c>
      <c r="G27" s="27" t="s">
        <v>43</v>
      </c>
      <c r="H27" s="27" t="s">
        <v>43</v>
      </c>
      <c r="I27" s="28" t="s">
        <v>43</v>
      </c>
      <c r="J27" s="16">
        <v>100</v>
      </c>
      <c r="K27" s="4"/>
      <c r="L27" s="4"/>
      <c r="M27" s="4"/>
      <c r="N27" s="4"/>
      <c r="O27" s="4"/>
      <c r="P27" s="4"/>
      <c r="Q27" s="9">
        <f t="shared" si="0"/>
        <v>14.285714285714286</v>
      </c>
    </row>
    <row r="28" spans="2:17" x14ac:dyDescent="0.25">
      <c r="B28" s="4">
        <f t="shared" si="1"/>
        <v>20</v>
      </c>
      <c r="C28" s="3" t="s">
        <v>129</v>
      </c>
      <c r="D28" s="27" t="s">
        <v>44</v>
      </c>
      <c r="E28" s="27" t="s">
        <v>44</v>
      </c>
      <c r="F28" s="27" t="s">
        <v>44</v>
      </c>
      <c r="G28" s="27" t="s">
        <v>44</v>
      </c>
      <c r="H28" s="27" t="s">
        <v>44</v>
      </c>
      <c r="I28" s="28" t="s">
        <v>44</v>
      </c>
      <c r="J28" s="16">
        <v>70</v>
      </c>
      <c r="K28" s="4"/>
      <c r="L28" s="4"/>
      <c r="M28" s="4"/>
      <c r="N28" s="4"/>
      <c r="O28" s="4"/>
      <c r="P28" s="4"/>
      <c r="Q28" s="9">
        <f t="shared" si="0"/>
        <v>10</v>
      </c>
    </row>
    <row r="29" spans="2:17" x14ac:dyDescent="0.25">
      <c r="B29" s="4">
        <f t="shared" si="1"/>
        <v>21</v>
      </c>
      <c r="C29" s="3" t="s">
        <v>130</v>
      </c>
      <c r="D29" s="27" t="s">
        <v>45</v>
      </c>
      <c r="E29" s="27" t="s">
        <v>45</v>
      </c>
      <c r="F29" s="27" t="s">
        <v>45</v>
      </c>
      <c r="G29" s="27" t="s">
        <v>45</v>
      </c>
      <c r="H29" s="27" t="s">
        <v>45</v>
      </c>
      <c r="I29" s="28" t="s">
        <v>45</v>
      </c>
      <c r="J29" s="16">
        <v>100</v>
      </c>
      <c r="K29" s="4"/>
      <c r="L29" s="4"/>
      <c r="M29" s="4"/>
      <c r="N29" s="4"/>
      <c r="O29" s="4"/>
      <c r="P29" s="4"/>
      <c r="Q29" s="9">
        <f>SUM(J29:P29)/7</f>
        <v>14.285714285714286</v>
      </c>
    </row>
    <row r="30" spans="2:17" x14ac:dyDescent="0.25">
      <c r="C30" s="21"/>
      <c r="D30" s="21"/>
      <c r="E30" s="1"/>
      <c r="H30" s="26" t="s">
        <v>19</v>
      </c>
      <c r="I30" s="26"/>
      <c r="J30" s="17">
        <f t="shared" ref="J30:Q30" si="2">COUNTIF(J9:J29,"&gt;=70")</f>
        <v>16</v>
      </c>
      <c r="K30" s="17">
        <f t="shared" si="2"/>
        <v>0</v>
      </c>
      <c r="L30" s="17">
        <f t="shared" si="2"/>
        <v>0</v>
      </c>
      <c r="M30" s="17">
        <f t="shared" si="2"/>
        <v>0</v>
      </c>
      <c r="N30" s="17">
        <f t="shared" si="2"/>
        <v>0</v>
      </c>
      <c r="O30" s="17">
        <f t="shared" si="2"/>
        <v>0</v>
      </c>
      <c r="P30" s="17">
        <f t="shared" si="2"/>
        <v>0</v>
      </c>
      <c r="Q30" s="11">
        <f t="shared" si="2"/>
        <v>0</v>
      </c>
    </row>
    <row r="31" spans="2:17" x14ac:dyDescent="0.25">
      <c r="C31" s="21"/>
      <c r="D31" s="21"/>
      <c r="E31" s="7"/>
      <c r="H31" s="25" t="s">
        <v>20</v>
      </c>
      <c r="I31" s="25"/>
      <c r="J31" s="18">
        <f t="shared" ref="J31:Q31" si="3">COUNTIF(J9:J29,"&lt;70")</f>
        <v>5</v>
      </c>
      <c r="K31" s="18">
        <f t="shared" si="3"/>
        <v>0</v>
      </c>
      <c r="L31" s="18">
        <f t="shared" si="3"/>
        <v>0</v>
      </c>
      <c r="M31" s="18">
        <f t="shared" si="3"/>
        <v>0</v>
      </c>
      <c r="N31" s="18">
        <f t="shared" si="3"/>
        <v>0</v>
      </c>
      <c r="O31" s="18">
        <f t="shared" si="3"/>
        <v>0</v>
      </c>
      <c r="P31" s="18">
        <f t="shared" si="3"/>
        <v>0</v>
      </c>
      <c r="Q31" s="18">
        <f t="shared" si="3"/>
        <v>21</v>
      </c>
    </row>
    <row r="32" spans="2:17" x14ac:dyDescent="0.25">
      <c r="C32" s="21"/>
      <c r="D32" s="21"/>
      <c r="E32" s="21"/>
      <c r="H32" s="25" t="s">
        <v>21</v>
      </c>
      <c r="I32" s="25"/>
      <c r="J32" s="18">
        <f t="shared" ref="J32:Q32" si="4">COUNT(J9:J29)</f>
        <v>21</v>
      </c>
      <c r="K32" s="18">
        <f t="shared" si="4"/>
        <v>0</v>
      </c>
      <c r="L32" s="18">
        <f t="shared" si="4"/>
        <v>0</v>
      </c>
      <c r="M32" s="18">
        <f t="shared" si="4"/>
        <v>0</v>
      </c>
      <c r="N32" s="18">
        <f t="shared" si="4"/>
        <v>0</v>
      </c>
      <c r="O32" s="18">
        <f t="shared" si="4"/>
        <v>0</v>
      </c>
      <c r="P32" s="18">
        <f t="shared" si="4"/>
        <v>0</v>
      </c>
      <c r="Q32" s="18">
        <f t="shared" si="4"/>
        <v>21</v>
      </c>
    </row>
    <row r="33" spans="3:17" x14ac:dyDescent="0.25">
      <c r="C33" s="21"/>
      <c r="D33" s="21"/>
      <c r="E33" s="1"/>
      <c r="H33" s="22" t="s">
        <v>16</v>
      </c>
      <c r="I33" s="22"/>
      <c r="J33" s="10">
        <f>J30/J32</f>
        <v>0.76190476190476186</v>
      </c>
      <c r="K33" s="10" t="e">
        <f t="shared" ref="K33:Q33" si="5">K30/K32</f>
        <v>#DIV/0!</v>
      </c>
      <c r="L33" s="10" t="e">
        <f t="shared" si="5"/>
        <v>#DIV/0!</v>
      </c>
      <c r="M33" s="10" t="e">
        <f t="shared" si="5"/>
        <v>#DIV/0!</v>
      </c>
      <c r="N33" s="10" t="e">
        <f t="shared" si="5"/>
        <v>#DIV/0!</v>
      </c>
      <c r="O33" s="10" t="e">
        <f t="shared" si="5"/>
        <v>#DIV/0!</v>
      </c>
      <c r="P33" s="10" t="e">
        <f t="shared" si="5"/>
        <v>#DIV/0!</v>
      </c>
      <c r="Q33" s="10">
        <f t="shared" si="5"/>
        <v>0</v>
      </c>
    </row>
    <row r="34" spans="3:17" x14ac:dyDescent="0.25">
      <c r="C34" s="21"/>
      <c r="D34" s="21"/>
      <c r="E34" s="1"/>
      <c r="H34" s="22" t="s">
        <v>17</v>
      </c>
      <c r="I34" s="22"/>
      <c r="J34" s="10">
        <f>J31/J32</f>
        <v>0.23809523809523808</v>
      </c>
      <c r="K34" s="10" t="e">
        <f t="shared" ref="K34:Q34" si="6">K31/K32</f>
        <v>#DIV/0!</v>
      </c>
      <c r="L34" s="10" t="e">
        <f t="shared" si="6"/>
        <v>#DIV/0!</v>
      </c>
      <c r="M34" s="10" t="e">
        <f t="shared" si="6"/>
        <v>#DIV/0!</v>
      </c>
      <c r="N34" s="10" t="e">
        <f t="shared" si="6"/>
        <v>#DIV/0!</v>
      </c>
      <c r="O34" s="10" t="e">
        <f t="shared" si="6"/>
        <v>#DIV/0!</v>
      </c>
      <c r="P34" s="10" t="e">
        <f t="shared" si="6"/>
        <v>#DIV/0!</v>
      </c>
      <c r="Q34" s="10">
        <f t="shared" si="6"/>
        <v>1</v>
      </c>
    </row>
    <row r="35" spans="3:17" x14ac:dyDescent="0.25">
      <c r="C35" s="21"/>
      <c r="D35" s="21"/>
      <c r="E35" s="7"/>
    </row>
    <row r="36" spans="3:17" x14ac:dyDescent="0.25">
      <c r="C36" s="1"/>
      <c r="D36" s="1"/>
      <c r="E36" s="7"/>
    </row>
    <row r="37" spans="3:17" x14ac:dyDescent="0.25">
      <c r="J37" s="23"/>
      <c r="K37" s="23"/>
      <c r="L37" s="23"/>
      <c r="M37" s="23"/>
      <c r="N37" s="23"/>
      <c r="O37" s="23"/>
      <c r="P37" s="23"/>
    </row>
    <row r="38" spans="3:17" x14ac:dyDescent="0.25">
      <c r="J38" s="24" t="s">
        <v>18</v>
      </c>
      <c r="K38" s="24"/>
      <c r="L38" s="24"/>
      <c r="M38" s="24"/>
      <c r="N38" s="24"/>
      <c r="O38" s="24"/>
      <c r="P38" s="24"/>
    </row>
  </sheetData>
  <mergeCells count="42">
    <mergeCell ref="D17:I17"/>
    <mergeCell ref="D11:I11"/>
    <mergeCell ref="D14:I14"/>
    <mergeCell ref="B2:P2"/>
    <mergeCell ref="C3:P3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  <mergeCell ref="C30:D30"/>
    <mergeCell ref="H30:I30"/>
    <mergeCell ref="D27:I27"/>
    <mergeCell ref="D15:I15"/>
    <mergeCell ref="D16:I16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9:I29"/>
    <mergeCell ref="D28:I28"/>
    <mergeCell ref="C31:D31"/>
    <mergeCell ref="H31:I31"/>
    <mergeCell ref="C32:E32"/>
    <mergeCell ref="H32:I32"/>
    <mergeCell ref="C33:D33"/>
    <mergeCell ref="H33:I33"/>
    <mergeCell ref="C34:D34"/>
    <mergeCell ref="H34:I34"/>
    <mergeCell ref="C35:D35"/>
    <mergeCell ref="J37:P37"/>
    <mergeCell ref="J38:P3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39"/>
  <sheetViews>
    <sheetView topLeftCell="A17" zoomScale="84" zoomScaleNormal="84" workbookViewId="0">
      <selection activeCell="U30" sqref="S30:U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7109375" bestFit="1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12" t="s">
        <v>24</v>
      </c>
      <c r="E4" s="12"/>
      <c r="F4" s="12"/>
      <c r="G4" s="12"/>
      <c r="I4" t="s">
        <v>1</v>
      </c>
      <c r="J4" s="33" t="s">
        <v>71</v>
      </c>
      <c r="K4" s="33"/>
      <c r="M4" t="s">
        <v>2</v>
      </c>
      <c r="N4" s="34">
        <v>45007</v>
      </c>
      <c r="O4" s="3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3" t="s">
        <v>26</v>
      </c>
      <c r="E6" s="33"/>
      <c r="F6" s="33"/>
      <c r="G6" s="33"/>
      <c r="I6" s="21" t="s">
        <v>22</v>
      </c>
      <c r="J6" s="21"/>
      <c r="K6" s="35" t="s">
        <v>27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4">
        <v>1</v>
      </c>
      <c r="C9" s="3" t="s">
        <v>131</v>
      </c>
      <c r="D9" s="37" t="s">
        <v>46</v>
      </c>
      <c r="E9" s="27" t="s">
        <v>46</v>
      </c>
      <c r="F9" s="27" t="s">
        <v>46</v>
      </c>
      <c r="G9" s="27" t="s">
        <v>46</v>
      </c>
      <c r="H9" s="27" t="s">
        <v>46</v>
      </c>
      <c r="I9" s="28" t="s">
        <v>46</v>
      </c>
      <c r="J9" s="19">
        <v>70</v>
      </c>
      <c r="K9" s="4"/>
      <c r="L9" s="4"/>
      <c r="M9" s="4"/>
      <c r="N9" s="4"/>
      <c r="O9" s="4"/>
      <c r="P9" s="4"/>
      <c r="Q9" s="9">
        <f>SUM(J9:P9)/7</f>
        <v>10</v>
      </c>
    </row>
    <row r="10" spans="2:18" x14ac:dyDescent="0.25">
      <c r="B10" s="4">
        <f>B9+1</f>
        <v>2</v>
      </c>
      <c r="C10" s="3" t="s">
        <v>132</v>
      </c>
      <c r="D10" s="37" t="s">
        <v>70</v>
      </c>
      <c r="E10" s="27" t="s">
        <v>47</v>
      </c>
      <c r="F10" s="27" t="s">
        <v>47</v>
      </c>
      <c r="G10" s="27" t="s">
        <v>47</v>
      </c>
      <c r="H10" s="27" t="s">
        <v>47</v>
      </c>
      <c r="I10" s="28" t="s">
        <v>47</v>
      </c>
      <c r="J10" s="19">
        <v>70</v>
      </c>
      <c r="K10" s="4"/>
      <c r="L10" s="4"/>
      <c r="M10" s="4"/>
      <c r="N10" s="4"/>
      <c r="O10" s="4"/>
      <c r="P10" s="4"/>
      <c r="Q10" s="9">
        <f t="shared" ref="Q10:Q30" si="0">SUM(J10:P10)/7</f>
        <v>10</v>
      </c>
    </row>
    <row r="11" spans="2:18" x14ac:dyDescent="0.25">
      <c r="B11" s="4">
        <f t="shared" ref="B11:B30" si="1">B10+1</f>
        <v>3</v>
      </c>
      <c r="C11" s="3" t="s">
        <v>134</v>
      </c>
      <c r="D11" s="37" t="s">
        <v>133</v>
      </c>
      <c r="E11" s="27" t="s">
        <v>48</v>
      </c>
      <c r="F11" s="27" t="s">
        <v>48</v>
      </c>
      <c r="G11" s="27" t="s">
        <v>48</v>
      </c>
      <c r="H11" s="27" t="s">
        <v>48</v>
      </c>
      <c r="I11" s="28" t="s">
        <v>48</v>
      </c>
      <c r="J11" s="19">
        <v>100</v>
      </c>
      <c r="K11" s="4"/>
      <c r="L11" s="4"/>
      <c r="M11" s="4"/>
      <c r="N11" s="4"/>
      <c r="O11" s="4"/>
      <c r="P11" s="4"/>
      <c r="Q11" s="9">
        <f t="shared" si="0"/>
        <v>14.285714285714286</v>
      </c>
    </row>
    <row r="12" spans="2:18" x14ac:dyDescent="0.25">
      <c r="B12" s="4">
        <f t="shared" si="1"/>
        <v>4</v>
      </c>
      <c r="C12" s="3" t="s">
        <v>135</v>
      </c>
      <c r="D12" s="37" t="s">
        <v>105</v>
      </c>
      <c r="E12" s="27" t="s">
        <v>49</v>
      </c>
      <c r="F12" s="27" t="s">
        <v>49</v>
      </c>
      <c r="G12" s="27" t="s">
        <v>49</v>
      </c>
      <c r="H12" s="27" t="s">
        <v>49</v>
      </c>
      <c r="I12" s="28" t="s">
        <v>49</v>
      </c>
      <c r="J12" s="19">
        <v>100</v>
      </c>
      <c r="K12" s="4"/>
      <c r="L12" s="4"/>
      <c r="M12" s="4"/>
      <c r="N12" s="4"/>
      <c r="O12" s="4"/>
      <c r="P12" s="4"/>
      <c r="Q12" s="9">
        <f t="shared" si="0"/>
        <v>14.285714285714286</v>
      </c>
    </row>
    <row r="13" spans="2:18" x14ac:dyDescent="0.25">
      <c r="B13" s="4">
        <f t="shared" si="1"/>
        <v>5</v>
      </c>
      <c r="C13" s="3" t="s">
        <v>136</v>
      </c>
      <c r="D13" s="37" t="s">
        <v>50</v>
      </c>
      <c r="E13" s="27" t="s">
        <v>50</v>
      </c>
      <c r="F13" s="27" t="s">
        <v>50</v>
      </c>
      <c r="G13" s="27" t="s">
        <v>50</v>
      </c>
      <c r="H13" s="27" t="s">
        <v>50</v>
      </c>
      <c r="I13" s="28" t="s">
        <v>50</v>
      </c>
      <c r="J13" s="19">
        <v>100</v>
      </c>
      <c r="K13" s="4"/>
      <c r="L13" s="4"/>
      <c r="M13" s="4"/>
      <c r="N13" s="4"/>
      <c r="O13" s="4"/>
      <c r="P13" s="4"/>
      <c r="Q13" s="9">
        <f t="shared" si="0"/>
        <v>14.285714285714286</v>
      </c>
    </row>
    <row r="14" spans="2:18" x14ac:dyDescent="0.25">
      <c r="B14" s="4">
        <f t="shared" si="1"/>
        <v>6</v>
      </c>
      <c r="C14" s="3" t="s">
        <v>137</v>
      </c>
      <c r="D14" s="37" t="s">
        <v>51</v>
      </c>
      <c r="E14" s="27" t="s">
        <v>51</v>
      </c>
      <c r="F14" s="27" t="s">
        <v>51</v>
      </c>
      <c r="G14" s="27" t="s">
        <v>51</v>
      </c>
      <c r="H14" s="27" t="s">
        <v>51</v>
      </c>
      <c r="I14" s="28" t="s">
        <v>51</v>
      </c>
      <c r="J14" s="19">
        <v>100</v>
      </c>
      <c r="K14" s="4"/>
      <c r="L14" s="4"/>
      <c r="M14" s="4"/>
      <c r="N14" s="4"/>
      <c r="O14" s="4"/>
      <c r="P14" s="4"/>
      <c r="Q14" s="9">
        <f t="shared" si="0"/>
        <v>14.285714285714286</v>
      </c>
    </row>
    <row r="15" spans="2:18" x14ac:dyDescent="0.25">
      <c r="B15" s="4">
        <f t="shared" si="1"/>
        <v>7</v>
      </c>
      <c r="C15" s="3" t="s">
        <v>139</v>
      </c>
      <c r="D15" s="37" t="s">
        <v>138</v>
      </c>
      <c r="E15" s="27" t="s">
        <v>52</v>
      </c>
      <c r="F15" s="27" t="s">
        <v>52</v>
      </c>
      <c r="G15" s="27" t="s">
        <v>52</v>
      </c>
      <c r="H15" s="27" t="s">
        <v>52</v>
      </c>
      <c r="I15" s="28" t="s">
        <v>52</v>
      </c>
      <c r="J15" s="19">
        <v>80</v>
      </c>
      <c r="K15" s="4"/>
      <c r="L15" s="4"/>
      <c r="M15" s="4"/>
      <c r="N15" s="4"/>
      <c r="O15" s="4"/>
      <c r="P15" s="4"/>
      <c r="Q15" s="9">
        <f t="shared" si="0"/>
        <v>11.428571428571429</v>
      </c>
    </row>
    <row r="16" spans="2:18" x14ac:dyDescent="0.25">
      <c r="B16" s="4">
        <f t="shared" si="1"/>
        <v>8</v>
      </c>
      <c r="C16" s="3" t="s">
        <v>140</v>
      </c>
      <c r="D16" s="37" t="s">
        <v>107</v>
      </c>
      <c r="E16" s="27" t="s">
        <v>53</v>
      </c>
      <c r="F16" s="27" t="s">
        <v>53</v>
      </c>
      <c r="G16" s="27" t="s">
        <v>53</v>
      </c>
      <c r="H16" s="27" t="s">
        <v>53</v>
      </c>
      <c r="I16" s="28" t="s">
        <v>53</v>
      </c>
      <c r="J16" s="19">
        <v>100</v>
      </c>
      <c r="K16" s="4"/>
      <c r="L16" s="4"/>
      <c r="M16" s="4"/>
      <c r="N16" s="4"/>
      <c r="O16" s="4"/>
      <c r="P16" s="4"/>
      <c r="Q16" s="9">
        <f t="shared" si="0"/>
        <v>14.285714285714286</v>
      </c>
    </row>
    <row r="17" spans="2:21" x14ac:dyDescent="0.25">
      <c r="B17" s="4">
        <f t="shared" si="1"/>
        <v>9</v>
      </c>
      <c r="C17" s="3" t="s">
        <v>141</v>
      </c>
      <c r="D17" s="37" t="s">
        <v>54</v>
      </c>
      <c r="E17" s="27" t="s">
        <v>54</v>
      </c>
      <c r="F17" s="27" t="s">
        <v>54</v>
      </c>
      <c r="G17" s="27" t="s">
        <v>54</v>
      </c>
      <c r="H17" s="27" t="s">
        <v>54</v>
      </c>
      <c r="I17" s="28" t="s">
        <v>54</v>
      </c>
      <c r="J17" s="19">
        <v>40</v>
      </c>
      <c r="K17" s="4"/>
      <c r="L17" s="4"/>
      <c r="M17" s="4"/>
      <c r="N17" s="4"/>
      <c r="O17" s="4"/>
      <c r="P17" s="4"/>
      <c r="Q17" s="9">
        <f t="shared" si="0"/>
        <v>5.7142857142857144</v>
      </c>
    </row>
    <row r="18" spans="2:21" x14ac:dyDescent="0.25">
      <c r="B18" s="4">
        <f t="shared" si="1"/>
        <v>10</v>
      </c>
      <c r="C18" s="3" t="s">
        <v>142</v>
      </c>
      <c r="D18" s="37" t="s">
        <v>106</v>
      </c>
      <c r="E18" s="27" t="s">
        <v>55</v>
      </c>
      <c r="F18" s="27" t="s">
        <v>55</v>
      </c>
      <c r="G18" s="27" t="s">
        <v>55</v>
      </c>
      <c r="H18" s="27" t="s">
        <v>55</v>
      </c>
      <c r="I18" s="28" t="s">
        <v>55</v>
      </c>
      <c r="J18" s="19">
        <v>100</v>
      </c>
      <c r="K18" s="4"/>
      <c r="L18" s="4"/>
      <c r="M18" s="4"/>
      <c r="N18" s="4"/>
      <c r="O18" s="4"/>
      <c r="P18" s="4"/>
      <c r="Q18" s="9">
        <f t="shared" si="0"/>
        <v>14.285714285714286</v>
      </c>
    </row>
    <row r="19" spans="2:21" x14ac:dyDescent="0.25">
      <c r="B19" s="4">
        <f t="shared" si="1"/>
        <v>11</v>
      </c>
      <c r="C19" s="3" t="s">
        <v>143</v>
      </c>
      <c r="D19" s="37" t="s">
        <v>56</v>
      </c>
      <c r="E19" s="27" t="s">
        <v>56</v>
      </c>
      <c r="F19" s="27" t="s">
        <v>56</v>
      </c>
      <c r="G19" s="27" t="s">
        <v>56</v>
      </c>
      <c r="H19" s="27" t="s">
        <v>56</v>
      </c>
      <c r="I19" s="28" t="s">
        <v>56</v>
      </c>
      <c r="J19" s="19">
        <v>90</v>
      </c>
      <c r="K19" s="4"/>
      <c r="L19" s="4"/>
      <c r="M19" s="4"/>
      <c r="N19" s="4"/>
      <c r="O19" s="4"/>
      <c r="P19" s="4"/>
      <c r="Q19" s="9">
        <f t="shared" si="0"/>
        <v>12.857142857142858</v>
      </c>
    </row>
    <row r="20" spans="2:21" x14ac:dyDescent="0.25">
      <c r="B20" s="4">
        <f t="shared" si="1"/>
        <v>12</v>
      </c>
      <c r="C20" s="3" t="s">
        <v>144</v>
      </c>
      <c r="D20" s="37" t="s">
        <v>57</v>
      </c>
      <c r="E20" s="27" t="s">
        <v>57</v>
      </c>
      <c r="F20" s="27" t="s">
        <v>57</v>
      </c>
      <c r="G20" s="27" t="s">
        <v>57</v>
      </c>
      <c r="H20" s="27" t="s">
        <v>57</v>
      </c>
      <c r="I20" s="28" t="s">
        <v>57</v>
      </c>
      <c r="J20" s="19">
        <v>90</v>
      </c>
      <c r="K20" s="4"/>
      <c r="L20" s="4"/>
      <c r="M20" s="4"/>
      <c r="N20" s="4"/>
      <c r="O20" s="4"/>
      <c r="P20" s="4"/>
      <c r="Q20" s="9">
        <f t="shared" si="0"/>
        <v>12.857142857142858</v>
      </c>
    </row>
    <row r="21" spans="2:21" x14ac:dyDescent="0.25">
      <c r="B21" s="4">
        <f t="shared" si="1"/>
        <v>13</v>
      </c>
      <c r="C21" s="3" t="s">
        <v>145</v>
      </c>
      <c r="D21" s="37" t="s">
        <v>59</v>
      </c>
      <c r="E21" s="27" t="s">
        <v>59</v>
      </c>
      <c r="F21" s="27" t="s">
        <v>59</v>
      </c>
      <c r="G21" s="27" t="s">
        <v>59</v>
      </c>
      <c r="H21" s="27" t="s">
        <v>59</v>
      </c>
      <c r="I21" s="28" t="s">
        <v>59</v>
      </c>
      <c r="J21" s="19">
        <v>70</v>
      </c>
      <c r="K21" s="4"/>
      <c r="L21" s="4"/>
      <c r="M21" s="4"/>
      <c r="N21" s="4"/>
      <c r="O21" s="4"/>
      <c r="P21" s="4"/>
      <c r="Q21" s="9">
        <f t="shared" si="0"/>
        <v>10</v>
      </c>
    </row>
    <row r="22" spans="2:21" x14ac:dyDescent="0.25">
      <c r="B22" s="4">
        <f t="shared" si="1"/>
        <v>14</v>
      </c>
      <c r="C22" s="3" t="s">
        <v>146</v>
      </c>
      <c r="D22" s="37" t="s">
        <v>60</v>
      </c>
      <c r="E22" s="27" t="s">
        <v>60</v>
      </c>
      <c r="F22" s="27" t="s">
        <v>60</v>
      </c>
      <c r="G22" s="27" t="s">
        <v>60</v>
      </c>
      <c r="H22" s="27" t="s">
        <v>60</v>
      </c>
      <c r="I22" s="28" t="s">
        <v>60</v>
      </c>
      <c r="J22" s="19">
        <v>100</v>
      </c>
      <c r="K22" s="4"/>
      <c r="L22" s="4"/>
      <c r="M22" s="4"/>
      <c r="N22" s="4"/>
      <c r="O22" s="4"/>
      <c r="P22" s="4"/>
      <c r="Q22" s="9">
        <f t="shared" si="0"/>
        <v>14.285714285714286</v>
      </c>
    </row>
    <row r="23" spans="2:21" x14ac:dyDescent="0.25">
      <c r="B23" s="4">
        <f t="shared" si="1"/>
        <v>15</v>
      </c>
      <c r="C23" s="3" t="s">
        <v>147</v>
      </c>
      <c r="D23" s="37" t="s">
        <v>61</v>
      </c>
      <c r="E23" s="27" t="s">
        <v>61</v>
      </c>
      <c r="F23" s="27" t="s">
        <v>61</v>
      </c>
      <c r="G23" s="27" t="s">
        <v>61</v>
      </c>
      <c r="H23" s="27" t="s">
        <v>61</v>
      </c>
      <c r="I23" s="28" t="s">
        <v>61</v>
      </c>
      <c r="J23" s="19">
        <v>35</v>
      </c>
      <c r="K23" s="4"/>
      <c r="L23" s="4"/>
      <c r="M23" s="4"/>
      <c r="N23" s="4"/>
      <c r="O23" s="4"/>
      <c r="P23" s="4"/>
      <c r="Q23" s="9">
        <f t="shared" si="0"/>
        <v>5</v>
      </c>
    </row>
    <row r="24" spans="2:21" x14ac:dyDescent="0.25">
      <c r="B24" s="4">
        <f t="shared" si="1"/>
        <v>16</v>
      </c>
      <c r="C24" s="3" t="s">
        <v>148</v>
      </c>
      <c r="D24" s="37" t="s">
        <v>62</v>
      </c>
      <c r="E24" s="27" t="s">
        <v>62</v>
      </c>
      <c r="F24" s="27" t="s">
        <v>62</v>
      </c>
      <c r="G24" s="27" t="s">
        <v>62</v>
      </c>
      <c r="H24" s="27" t="s">
        <v>62</v>
      </c>
      <c r="I24" s="28" t="s">
        <v>62</v>
      </c>
      <c r="J24" s="19">
        <v>100</v>
      </c>
      <c r="K24" s="4"/>
      <c r="L24" s="4"/>
      <c r="M24" s="4"/>
      <c r="N24" s="4"/>
      <c r="O24" s="4"/>
      <c r="P24" s="4"/>
      <c r="Q24" s="9">
        <f t="shared" si="0"/>
        <v>14.285714285714286</v>
      </c>
    </row>
    <row r="25" spans="2:21" x14ac:dyDescent="0.25">
      <c r="B25" s="4">
        <f t="shared" si="1"/>
        <v>17</v>
      </c>
      <c r="C25" s="3" t="s">
        <v>150</v>
      </c>
      <c r="D25" s="37" t="s">
        <v>149</v>
      </c>
      <c r="E25" s="27" t="s">
        <v>63</v>
      </c>
      <c r="F25" s="27" t="s">
        <v>63</v>
      </c>
      <c r="G25" s="27" t="s">
        <v>63</v>
      </c>
      <c r="H25" s="27" t="s">
        <v>63</v>
      </c>
      <c r="I25" s="28" t="s">
        <v>63</v>
      </c>
      <c r="J25" s="19">
        <v>90</v>
      </c>
      <c r="K25" s="4"/>
      <c r="L25" s="4"/>
      <c r="M25" s="4"/>
      <c r="N25" s="4"/>
      <c r="O25" s="4"/>
      <c r="P25" s="4"/>
      <c r="Q25" s="9">
        <f t="shared" si="0"/>
        <v>12.857142857142858</v>
      </c>
    </row>
    <row r="26" spans="2:21" x14ac:dyDescent="0.25">
      <c r="B26" s="4">
        <f t="shared" si="1"/>
        <v>18</v>
      </c>
      <c r="C26" s="3" t="s">
        <v>151</v>
      </c>
      <c r="D26" s="37" t="s">
        <v>64</v>
      </c>
      <c r="E26" s="27" t="s">
        <v>64</v>
      </c>
      <c r="F26" s="27" t="s">
        <v>64</v>
      </c>
      <c r="G26" s="27" t="s">
        <v>64</v>
      </c>
      <c r="H26" s="27" t="s">
        <v>64</v>
      </c>
      <c r="I26" s="28" t="s">
        <v>64</v>
      </c>
      <c r="J26" s="19">
        <v>70</v>
      </c>
      <c r="K26" s="4"/>
      <c r="L26" s="4"/>
      <c r="M26" s="4"/>
      <c r="N26" s="4"/>
      <c r="O26" s="4"/>
      <c r="P26" s="4"/>
      <c r="Q26" s="9">
        <f t="shared" si="0"/>
        <v>10</v>
      </c>
    </row>
    <row r="27" spans="2:21" x14ac:dyDescent="0.25">
      <c r="B27" s="4">
        <f t="shared" si="1"/>
        <v>19</v>
      </c>
      <c r="C27" s="3" t="s">
        <v>152</v>
      </c>
      <c r="D27" s="37" t="s">
        <v>65</v>
      </c>
      <c r="E27" s="27" t="s">
        <v>65</v>
      </c>
      <c r="F27" s="27" t="s">
        <v>65</v>
      </c>
      <c r="G27" s="27" t="s">
        <v>65</v>
      </c>
      <c r="H27" s="27" t="s">
        <v>65</v>
      </c>
      <c r="I27" s="28" t="s">
        <v>65</v>
      </c>
      <c r="J27" s="19">
        <v>100</v>
      </c>
      <c r="K27" s="4"/>
      <c r="L27" s="4"/>
      <c r="M27" s="4"/>
      <c r="N27" s="4"/>
      <c r="O27" s="4"/>
      <c r="P27" s="4"/>
      <c r="Q27" s="9">
        <f t="shared" si="0"/>
        <v>14.285714285714286</v>
      </c>
    </row>
    <row r="28" spans="2:21" x14ac:dyDescent="0.25">
      <c r="B28" s="4">
        <f t="shared" si="1"/>
        <v>20</v>
      </c>
      <c r="C28" s="3" t="s">
        <v>153</v>
      </c>
      <c r="D28" s="37" t="s">
        <v>66</v>
      </c>
      <c r="E28" s="27" t="s">
        <v>66</v>
      </c>
      <c r="F28" s="27" t="s">
        <v>66</v>
      </c>
      <c r="G28" s="27" t="s">
        <v>66</v>
      </c>
      <c r="H28" s="27" t="s">
        <v>66</v>
      </c>
      <c r="I28" s="28" t="s">
        <v>66</v>
      </c>
      <c r="J28" s="19">
        <v>75</v>
      </c>
      <c r="K28" s="4"/>
      <c r="L28" s="4"/>
      <c r="M28" s="4"/>
      <c r="N28" s="4"/>
      <c r="O28" s="4"/>
      <c r="P28" s="4"/>
      <c r="Q28" s="9">
        <f t="shared" si="0"/>
        <v>10.714285714285714</v>
      </c>
      <c r="T28" s="13"/>
    </row>
    <row r="29" spans="2:21" x14ac:dyDescent="0.25">
      <c r="B29" s="4">
        <f t="shared" si="1"/>
        <v>21</v>
      </c>
      <c r="C29" s="3" t="s">
        <v>154</v>
      </c>
      <c r="D29" s="37" t="s">
        <v>67</v>
      </c>
      <c r="E29" s="27" t="s">
        <v>67</v>
      </c>
      <c r="F29" s="27" t="s">
        <v>67</v>
      </c>
      <c r="G29" s="27" t="s">
        <v>67</v>
      </c>
      <c r="H29" s="27" t="s">
        <v>67</v>
      </c>
      <c r="I29" s="28" t="s">
        <v>67</v>
      </c>
      <c r="J29" s="19">
        <v>100</v>
      </c>
      <c r="K29" s="4"/>
      <c r="L29" s="4"/>
      <c r="M29" s="4"/>
      <c r="N29" s="4"/>
      <c r="O29" s="4"/>
      <c r="P29" s="4"/>
      <c r="Q29" s="9">
        <f t="shared" si="0"/>
        <v>14.285714285714286</v>
      </c>
      <c r="U29" s="14"/>
    </row>
    <row r="30" spans="2:21" x14ac:dyDescent="0.25">
      <c r="B30" s="4">
        <f t="shared" si="1"/>
        <v>22</v>
      </c>
      <c r="C30" s="3" t="s">
        <v>155</v>
      </c>
      <c r="D30" s="37" t="s">
        <v>68</v>
      </c>
      <c r="E30" s="27" t="s">
        <v>68</v>
      </c>
      <c r="F30" s="27" t="s">
        <v>68</v>
      </c>
      <c r="G30" s="27" t="s">
        <v>68</v>
      </c>
      <c r="H30" s="27" t="s">
        <v>68</v>
      </c>
      <c r="I30" s="28" t="s">
        <v>68</v>
      </c>
      <c r="J30" s="19">
        <v>100</v>
      </c>
      <c r="K30" s="4"/>
      <c r="L30" s="4"/>
      <c r="M30" s="4"/>
      <c r="N30" s="4"/>
      <c r="O30" s="4"/>
      <c r="P30" s="4"/>
      <c r="Q30" s="9">
        <f t="shared" si="0"/>
        <v>14.285714285714286</v>
      </c>
    </row>
    <row r="31" spans="2:21" x14ac:dyDescent="0.25">
      <c r="C31" s="21"/>
      <c r="D31" s="21"/>
      <c r="E31" s="1"/>
      <c r="H31" s="26" t="s">
        <v>19</v>
      </c>
      <c r="I31" s="26"/>
      <c r="J31" s="17">
        <f t="shared" ref="J31:Q31" si="2">COUNTIF(J9:J30,"&gt;=70")</f>
        <v>20</v>
      </c>
      <c r="K31" s="17">
        <f t="shared" si="2"/>
        <v>0</v>
      </c>
      <c r="L31" s="17">
        <f t="shared" si="2"/>
        <v>0</v>
      </c>
      <c r="M31" s="17">
        <f t="shared" si="2"/>
        <v>0</v>
      </c>
      <c r="N31" s="17">
        <f t="shared" si="2"/>
        <v>0</v>
      </c>
      <c r="O31" s="17">
        <f t="shared" si="2"/>
        <v>0</v>
      </c>
      <c r="P31" s="17">
        <f t="shared" si="2"/>
        <v>0</v>
      </c>
      <c r="Q31" s="11">
        <f t="shared" si="2"/>
        <v>0</v>
      </c>
    </row>
    <row r="32" spans="2:21" x14ac:dyDescent="0.25">
      <c r="C32" s="21"/>
      <c r="D32" s="21"/>
      <c r="E32" s="7"/>
      <c r="H32" s="25" t="s">
        <v>20</v>
      </c>
      <c r="I32" s="25"/>
      <c r="J32" s="18">
        <f t="shared" ref="J32:Q32" si="3">COUNTIF(J9:J30,"&lt;70")</f>
        <v>2</v>
      </c>
      <c r="K32" s="18">
        <f t="shared" si="3"/>
        <v>0</v>
      </c>
      <c r="L32" s="18">
        <f t="shared" si="3"/>
        <v>0</v>
      </c>
      <c r="M32" s="18">
        <f t="shared" si="3"/>
        <v>0</v>
      </c>
      <c r="N32" s="18">
        <f t="shared" si="3"/>
        <v>0</v>
      </c>
      <c r="O32" s="18">
        <f t="shared" si="3"/>
        <v>0</v>
      </c>
      <c r="P32" s="18">
        <f t="shared" si="3"/>
        <v>0</v>
      </c>
      <c r="Q32" s="18">
        <f t="shared" si="3"/>
        <v>22</v>
      </c>
    </row>
    <row r="33" spans="3:17" x14ac:dyDescent="0.25">
      <c r="C33" s="21"/>
      <c r="D33" s="21"/>
      <c r="E33" s="21"/>
      <c r="H33" s="25" t="s">
        <v>21</v>
      </c>
      <c r="I33" s="25"/>
      <c r="J33" s="18">
        <f t="shared" ref="J33:Q33" si="4">COUNT(J9:J30)</f>
        <v>22</v>
      </c>
      <c r="K33" s="18">
        <f t="shared" si="4"/>
        <v>0</v>
      </c>
      <c r="L33" s="18">
        <f t="shared" si="4"/>
        <v>0</v>
      </c>
      <c r="M33" s="18">
        <f t="shared" si="4"/>
        <v>0</v>
      </c>
      <c r="N33" s="18">
        <f t="shared" si="4"/>
        <v>0</v>
      </c>
      <c r="O33" s="18">
        <f t="shared" si="4"/>
        <v>0</v>
      </c>
      <c r="P33" s="18">
        <f t="shared" si="4"/>
        <v>0</v>
      </c>
      <c r="Q33" s="18">
        <f t="shared" si="4"/>
        <v>22</v>
      </c>
    </row>
    <row r="34" spans="3:17" x14ac:dyDescent="0.25">
      <c r="C34" s="21"/>
      <c r="D34" s="21"/>
      <c r="E34" s="1"/>
      <c r="H34" s="22" t="s">
        <v>16</v>
      </c>
      <c r="I34" s="22"/>
      <c r="J34" s="10">
        <f>J31/J33</f>
        <v>0.90909090909090906</v>
      </c>
      <c r="K34" s="10" t="e">
        <f t="shared" ref="K34:Q34" si="5">K31/K33</f>
        <v>#DIV/0!</v>
      </c>
      <c r="L34" s="10" t="e">
        <f t="shared" si="5"/>
        <v>#DIV/0!</v>
      </c>
      <c r="M34" s="10" t="e">
        <f t="shared" si="5"/>
        <v>#DIV/0!</v>
      </c>
      <c r="N34" s="10" t="e">
        <f t="shared" si="5"/>
        <v>#DIV/0!</v>
      </c>
      <c r="O34" s="10" t="e">
        <f t="shared" si="5"/>
        <v>#DIV/0!</v>
      </c>
      <c r="P34" s="10" t="e">
        <f t="shared" si="5"/>
        <v>#DIV/0!</v>
      </c>
      <c r="Q34" s="10">
        <f t="shared" si="5"/>
        <v>0</v>
      </c>
    </row>
    <row r="35" spans="3:17" x14ac:dyDescent="0.25">
      <c r="C35" s="21"/>
      <c r="D35" s="21"/>
      <c r="E35" s="1"/>
      <c r="H35" s="22" t="s">
        <v>17</v>
      </c>
      <c r="I35" s="22"/>
      <c r="J35" s="10">
        <f>J32/J33</f>
        <v>9.0909090909090912E-2</v>
      </c>
      <c r="K35" s="10" t="e">
        <f t="shared" ref="K35:Q35" si="6">K32/K33</f>
        <v>#DIV/0!</v>
      </c>
      <c r="L35" s="10" t="e">
        <f t="shared" si="6"/>
        <v>#DIV/0!</v>
      </c>
      <c r="M35" s="10" t="e">
        <f t="shared" si="6"/>
        <v>#DIV/0!</v>
      </c>
      <c r="N35" s="10" t="e">
        <f t="shared" si="6"/>
        <v>#DIV/0!</v>
      </c>
      <c r="O35" s="10" t="e">
        <f t="shared" si="6"/>
        <v>#DIV/0!</v>
      </c>
      <c r="P35" s="10" t="e">
        <f t="shared" si="6"/>
        <v>#DIV/0!</v>
      </c>
      <c r="Q35" s="10">
        <f t="shared" si="6"/>
        <v>1</v>
      </c>
    </row>
    <row r="36" spans="3:17" x14ac:dyDescent="0.25">
      <c r="C36" s="21"/>
      <c r="D36" s="21"/>
      <c r="E36" s="7"/>
    </row>
    <row r="37" spans="3:17" x14ac:dyDescent="0.25">
      <c r="C37" s="1"/>
      <c r="D37" s="1"/>
      <c r="E37" s="7"/>
    </row>
    <row r="38" spans="3:17" x14ac:dyDescent="0.25">
      <c r="J38" s="23"/>
      <c r="K38" s="23"/>
      <c r="L38" s="23"/>
      <c r="M38" s="23"/>
      <c r="N38" s="23"/>
      <c r="O38" s="23"/>
      <c r="P38" s="23"/>
    </row>
    <row r="39" spans="3:17" x14ac:dyDescent="0.25">
      <c r="J39" s="24" t="s">
        <v>18</v>
      </c>
      <c r="K39" s="24"/>
      <c r="L39" s="24"/>
      <c r="M39" s="24"/>
      <c r="N39" s="24"/>
      <c r="O39" s="24"/>
      <c r="P39" s="24"/>
    </row>
  </sheetData>
  <mergeCells count="43">
    <mergeCell ref="C36:D36"/>
    <mergeCell ref="J38:P38"/>
    <mergeCell ref="J39:P39"/>
    <mergeCell ref="C33:E33"/>
    <mergeCell ref="H33:I33"/>
    <mergeCell ref="C34:D34"/>
    <mergeCell ref="H34:I34"/>
    <mergeCell ref="C35:D35"/>
    <mergeCell ref="H35:I35"/>
    <mergeCell ref="D30:I30"/>
    <mergeCell ref="C31:D31"/>
    <mergeCell ref="H31:I31"/>
    <mergeCell ref="C32:D32"/>
    <mergeCell ref="H32:I32"/>
    <mergeCell ref="D25:I25"/>
    <mergeCell ref="D26:I26"/>
    <mergeCell ref="D27:I27"/>
    <mergeCell ref="D28:I28"/>
    <mergeCell ref="D29:I29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2:I12"/>
    <mergeCell ref="B2:P2"/>
    <mergeCell ref="C3:P3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38"/>
  <sheetViews>
    <sheetView topLeftCell="A4" zoomScale="76" zoomScaleNormal="84" workbookViewId="0">
      <selection activeCell="V29" sqref="S29:V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bestFit="1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19" width="6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8" t="s">
        <v>72</v>
      </c>
      <c r="E4" s="38"/>
      <c r="F4" s="38"/>
      <c r="G4" s="38"/>
      <c r="I4" t="s">
        <v>1</v>
      </c>
      <c r="J4" s="33" t="s">
        <v>25</v>
      </c>
      <c r="K4" s="33"/>
      <c r="M4" t="s">
        <v>2</v>
      </c>
      <c r="N4" s="34">
        <v>45007</v>
      </c>
      <c r="O4" s="3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3" t="s">
        <v>26</v>
      </c>
      <c r="E6" s="33"/>
      <c r="F6" s="33"/>
      <c r="G6" s="33"/>
      <c r="I6" s="21" t="s">
        <v>22</v>
      </c>
      <c r="J6" s="21"/>
      <c r="K6" s="35" t="s">
        <v>27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3" t="s">
        <v>159</v>
      </c>
      <c r="D9" s="29" t="s">
        <v>69</v>
      </c>
      <c r="E9" s="29" t="s">
        <v>28</v>
      </c>
      <c r="F9" s="29" t="s">
        <v>28</v>
      </c>
      <c r="G9" s="29" t="s">
        <v>28</v>
      </c>
      <c r="H9" s="29" t="s">
        <v>28</v>
      </c>
      <c r="I9" s="30" t="s">
        <v>28</v>
      </c>
      <c r="J9" s="19">
        <v>0</v>
      </c>
      <c r="K9" s="4"/>
      <c r="L9" s="4"/>
      <c r="M9" s="4"/>
      <c r="N9" s="4"/>
      <c r="O9" s="4"/>
      <c r="P9" s="4"/>
      <c r="Q9" s="9">
        <f>SUM(J9:P9)/7</f>
        <v>0</v>
      </c>
    </row>
    <row r="10" spans="2:18" x14ac:dyDescent="0.25">
      <c r="B10" s="6">
        <f>B9+1</f>
        <v>2</v>
      </c>
      <c r="C10" s="3" t="s">
        <v>160</v>
      </c>
      <c r="D10" s="29" t="s">
        <v>29</v>
      </c>
      <c r="E10" s="29" t="s">
        <v>29</v>
      </c>
      <c r="F10" s="29" t="s">
        <v>29</v>
      </c>
      <c r="G10" s="29" t="s">
        <v>29</v>
      </c>
      <c r="H10" s="29" t="s">
        <v>29</v>
      </c>
      <c r="I10" s="30" t="s">
        <v>29</v>
      </c>
      <c r="J10" s="19">
        <v>100</v>
      </c>
      <c r="K10" s="4"/>
      <c r="L10" s="4"/>
      <c r="M10" s="4"/>
      <c r="N10" s="4"/>
      <c r="O10" s="4"/>
      <c r="P10" s="4"/>
      <c r="Q10" s="9">
        <f t="shared" ref="Q10:Q29" si="0">SUM(J10:P10)/7</f>
        <v>14.285714285714286</v>
      </c>
    </row>
    <row r="11" spans="2:18" x14ac:dyDescent="0.25">
      <c r="B11" s="6">
        <f t="shared" ref="B11:B29" si="1">B10+1</f>
        <v>3</v>
      </c>
      <c r="C11" s="3" t="s">
        <v>161</v>
      </c>
      <c r="D11" s="29" t="s">
        <v>109</v>
      </c>
      <c r="E11" s="29" t="s">
        <v>29</v>
      </c>
      <c r="F11" s="29" t="s">
        <v>29</v>
      </c>
      <c r="G11" s="29" t="s">
        <v>29</v>
      </c>
      <c r="H11" s="29" t="s">
        <v>29</v>
      </c>
      <c r="I11" s="30" t="s">
        <v>29</v>
      </c>
      <c r="J11" s="19">
        <v>40</v>
      </c>
      <c r="K11" s="4"/>
      <c r="L11" s="4"/>
      <c r="M11" s="4"/>
      <c r="N11" s="4"/>
      <c r="O11" s="4"/>
      <c r="P11" s="4"/>
      <c r="Q11" s="9">
        <f t="shared" si="0"/>
        <v>5.7142857142857144</v>
      </c>
      <c r="R11" t="s">
        <v>100</v>
      </c>
    </row>
    <row r="12" spans="2:18" x14ac:dyDescent="0.25">
      <c r="B12" s="6">
        <f t="shared" si="1"/>
        <v>4</v>
      </c>
      <c r="C12" s="3" t="s">
        <v>162</v>
      </c>
      <c r="D12" s="29" t="s">
        <v>30</v>
      </c>
      <c r="E12" s="29" t="s">
        <v>30</v>
      </c>
      <c r="F12" s="29" t="s">
        <v>30</v>
      </c>
      <c r="G12" s="29" t="s">
        <v>30</v>
      </c>
      <c r="H12" s="29" t="s">
        <v>30</v>
      </c>
      <c r="I12" s="30" t="s">
        <v>30</v>
      </c>
      <c r="J12" s="19">
        <v>100</v>
      </c>
      <c r="K12" s="4"/>
      <c r="L12" s="4"/>
      <c r="M12" s="4"/>
      <c r="N12" s="4"/>
      <c r="O12" s="4"/>
      <c r="P12" s="4"/>
      <c r="Q12" s="9">
        <f t="shared" si="0"/>
        <v>14.285714285714286</v>
      </c>
    </row>
    <row r="13" spans="2:18" x14ac:dyDescent="0.25">
      <c r="B13" s="6">
        <f t="shared" si="1"/>
        <v>5</v>
      </c>
      <c r="C13" s="3" t="s">
        <v>163</v>
      </c>
      <c r="D13" s="27" t="s">
        <v>32</v>
      </c>
      <c r="E13" s="27" t="s">
        <v>32</v>
      </c>
      <c r="F13" s="27" t="s">
        <v>32</v>
      </c>
      <c r="G13" s="27" t="s">
        <v>32</v>
      </c>
      <c r="H13" s="27" t="s">
        <v>32</v>
      </c>
      <c r="I13" s="28" t="s">
        <v>32</v>
      </c>
      <c r="J13" s="19">
        <v>80</v>
      </c>
      <c r="K13" s="4"/>
      <c r="L13" s="4"/>
      <c r="M13" s="4"/>
      <c r="N13" s="4"/>
      <c r="O13" s="4"/>
      <c r="P13" s="4"/>
      <c r="Q13" s="9">
        <f t="shared" si="0"/>
        <v>11.428571428571429</v>
      </c>
    </row>
    <row r="14" spans="2:18" x14ac:dyDescent="0.25">
      <c r="B14" s="6">
        <f t="shared" si="1"/>
        <v>6</v>
      </c>
      <c r="C14" s="3" t="s">
        <v>164</v>
      </c>
      <c r="D14" s="27" t="s">
        <v>33</v>
      </c>
      <c r="E14" s="27" t="s">
        <v>33</v>
      </c>
      <c r="F14" s="27" t="s">
        <v>33</v>
      </c>
      <c r="G14" s="27" t="s">
        <v>33</v>
      </c>
      <c r="H14" s="27" t="s">
        <v>33</v>
      </c>
      <c r="I14" s="28" t="s">
        <v>33</v>
      </c>
      <c r="J14" s="19">
        <v>100</v>
      </c>
      <c r="K14" s="4"/>
      <c r="L14" s="4"/>
      <c r="M14" s="4"/>
      <c r="N14" s="4"/>
      <c r="O14" s="4"/>
      <c r="P14" s="4"/>
      <c r="Q14" s="9">
        <f t="shared" si="0"/>
        <v>14.285714285714286</v>
      </c>
    </row>
    <row r="15" spans="2:18" x14ac:dyDescent="0.25">
      <c r="B15" s="6">
        <f t="shared" si="1"/>
        <v>7</v>
      </c>
      <c r="C15" s="3" t="s">
        <v>165</v>
      </c>
      <c r="D15" s="27" t="s">
        <v>34</v>
      </c>
      <c r="E15" s="27" t="s">
        <v>34</v>
      </c>
      <c r="F15" s="27" t="s">
        <v>34</v>
      </c>
      <c r="G15" s="27" t="s">
        <v>34</v>
      </c>
      <c r="H15" s="27" t="s">
        <v>34</v>
      </c>
      <c r="I15" s="28" t="s">
        <v>34</v>
      </c>
      <c r="J15" s="19">
        <v>80</v>
      </c>
      <c r="K15" s="4"/>
      <c r="L15" s="4"/>
      <c r="M15" s="4"/>
      <c r="N15" s="4"/>
      <c r="O15" s="4"/>
      <c r="P15" s="4"/>
      <c r="Q15" s="9">
        <f t="shared" si="0"/>
        <v>11.428571428571429</v>
      </c>
    </row>
    <row r="16" spans="2:18" x14ac:dyDescent="0.25">
      <c r="B16" s="6">
        <f t="shared" si="1"/>
        <v>8</v>
      </c>
      <c r="C16" s="3" t="s">
        <v>166</v>
      </c>
      <c r="D16" s="27" t="s">
        <v>156</v>
      </c>
      <c r="E16" s="27" t="s">
        <v>34</v>
      </c>
      <c r="F16" s="27" t="s">
        <v>34</v>
      </c>
      <c r="G16" s="27" t="s">
        <v>34</v>
      </c>
      <c r="H16" s="27" t="s">
        <v>34</v>
      </c>
      <c r="I16" s="28" t="s">
        <v>34</v>
      </c>
      <c r="J16" s="19">
        <v>0</v>
      </c>
      <c r="K16" s="4"/>
      <c r="L16" s="4"/>
      <c r="M16" s="4"/>
      <c r="N16" s="4"/>
      <c r="O16" s="4"/>
      <c r="P16" s="4"/>
      <c r="Q16" s="9">
        <f t="shared" si="0"/>
        <v>0</v>
      </c>
      <c r="R16" t="s">
        <v>99</v>
      </c>
    </row>
    <row r="17" spans="2:21" x14ac:dyDescent="0.25">
      <c r="B17" s="6">
        <f t="shared" si="1"/>
        <v>9</v>
      </c>
      <c r="C17" s="3" t="s">
        <v>167</v>
      </c>
      <c r="D17" s="27" t="s">
        <v>35</v>
      </c>
      <c r="E17" s="27" t="s">
        <v>35</v>
      </c>
      <c r="F17" s="27" t="s">
        <v>35</v>
      </c>
      <c r="G17" s="27" t="s">
        <v>35</v>
      </c>
      <c r="H17" s="27" t="s">
        <v>35</v>
      </c>
      <c r="I17" s="28" t="s">
        <v>35</v>
      </c>
      <c r="J17" s="19">
        <v>100</v>
      </c>
      <c r="K17" s="4"/>
      <c r="L17" s="4"/>
      <c r="M17" s="4"/>
      <c r="N17" s="4"/>
      <c r="O17" s="4"/>
      <c r="P17" s="4"/>
      <c r="Q17" s="9">
        <f t="shared" si="0"/>
        <v>14.285714285714286</v>
      </c>
    </row>
    <row r="18" spans="2:21" x14ac:dyDescent="0.25">
      <c r="B18" s="6">
        <f t="shared" si="1"/>
        <v>10</v>
      </c>
      <c r="C18" s="3" t="s">
        <v>168</v>
      </c>
      <c r="D18" s="27" t="s">
        <v>36</v>
      </c>
      <c r="E18" s="27" t="s">
        <v>36</v>
      </c>
      <c r="F18" s="27" t="s">
        <v>36</v>
      </c>
      <c r="G18" s="27" t="s">
        <v>36</v>
      </c>
      <c r="H18" s="27" t="s">
        <v>36</v>
      </c>
      <c r="I18" s="28" t="s">
        <v>36</v>
      </c>
      <c r="J18" s="19">
        <v>90</v>
      </c>
      <c r="K18" s="4"/>
      <c r="L18" s="4"/>
      <c r="M18" s="4"/>
      <c r="N18" s="4"/>
      <c r="O18" s="4"/>
      <c r="P18" s="4"/>
      <c r="Q18" s="9">
        <f t="shared" si="0"/>
        <v>12.857142857142858</v>
      </c>
    </row>
    <row r="19" spans="2:21" x14ac:dyDescent="0.25">
      <c r="B19" s="6">
        <f t="shared" si="1"/>
        <v>11</v>
      </c>
      <c r="C19" s="3" t="s">
        <v>169</v>
      </c>
      <c r="D19" s="27" t="s">
        <v>58</v>
      </c>
      <c r="E19" s="27" t="s">
        <v>58</v>
      </c>
      <c r="F19" s="27" t="s">
        <v>58</v>
      </c>
      <c r="G19" s="27" t="s">
        <v>58</v>
      </c>
      <c r="H19" s="27" t="s">
        <v>58</v>
      </c>
      <c r="I19" s="28" t="s">
        <v>58</v>
      </c>
      <c r="J19" s="19">
        <v>0</v>
      </c>
      <c r="K19" s="4"/>
      <c r="L19" s="4"/>
      <c r="M19" s="4"/>
      <c r="N19" s="4"/>
      <c r="O19" s="4"/>
      <c r="P19" s="4"/>
      <c r="Q19" s="9">
        <f t="shared" si="0"/>
        <v>0</v>
      </c>
    </row>
    <row r="20" spans="2:21" x14ac:dyDescent="0.25">
      <c r="B20" s="6">
        <f t="shared" si="1"/>
        <v>12</v>
      </c>
      <c r="C20" s="3" t="s">
        <v>170</v>
      </c>
      <c r="D20" s="27" t="s">
        <v>37</v>
      </c>
      <c r="E20" s="27" t="s">
        <v>37</v>
      </c>
      <c r="F20" s="27" t="s">
        <v>37</v>
      </c>
      <c r="G20" s="27" t="s">
        <v>37</v>
      </c>
      <c r="H20" s="27" t="s">
        <v>37</v>
      </c>
      <c r="I20" s="28" t="s">
        <v>37</v>
      </c>
      <c r="J20" s="19">
        <v>100</v>
      </c>
      <c r="K20" s="4"/>
      <c r="L20" s="4"/>
      <c r="M20" s="4"/>
      <c r="N20" s="4"/>
      <c r="O20" s="4"/>
      <c r="P20" s="4"/>
      <c r="Q20" s="9">
        <f t="shared" si="0"/>
        <v>14.285714285714286</v>
      </c>
    </row>
    <row r="21" spans="2:21" x14ac:dyDescent="0.25">
      <c r="B21" s="6">
        <f t="shared" si="1"/>
        <v>13</v>
      </c>
      <c r="C21" s="3" t="s">
        <v>171</v>
      </c>
      <c r="D21" s="27" t="s">
        <v>38</v>
      </c>
      <c r="E21" s="27" t="s">
        <v>38</v>
      </c>
      <c r="F21" s="27" t="s">
        <v>38</v>
      </c>
      <c r="G21" s="27" t="s">
        <v>38</v>
      </c>
      <c r="H21" s="27" t="s">
        <v>38</v>
      </c>
      <c r="I21" s="28" t="s">
        <v>38</v>
      </c>
      <c r="J21" s="19">
        <v>100</v>
      </c>
      <c r="K21" s="4"/>
      <c r="L21" s="4"/>
      <c r="M21" s="4"/>
      <c r="N21" s="4"/>
      <c r="O21" s="4"/>
      <c r="P21" s="4"/>
      <c r="Q21" s="9">
        <f t="shared" si="0"/>
        <v>14.285714285714286</v>
      </c>
    </row>
    <row r="22" spans="2:21" x14ac:dyDescent="0.25">
      <c r="B22" s="6">
        <f t="shared" si="1"/>
        <v>14</v>
      </c>
      <c r="C22" s="3" t="s">
        <v>172</v>
      </c>
      <c r="D22" s="27" t="s">
        <v>104</v>
      </c>
      <c r="E22" s="27" t="s">
        <v>39</v>
      </c>
      <c r="F22" s="27" t="s">
        <v>39</v>
      </c>
      <c r="G22" s="27" t="s">
        <v>39</v>
      </c>
      <c r="H22" s="27" t="s">
        <v>39</v>
      </c>
      <c r="I22" s="28" t="s">
        <v>39</v>
      </c>
      <c r="J22" s="19">
        <v>35</v>
      </c>
      <c r="K22" s="4"/>
      <c r="L22" s="4"/>
      <c r="M22" s="4"/>
      <c r="N22" s="4"/>
      <c r="O22" s="4"/>
      <c r="P22" s="4"/>
      <c r="Q22" s="9">
        <f t="shared" si="0"/>
        <v>5</v>
      </c>
    </row>
    <row r="23" spans="2:21" x14ac:dyDescent="0.25">
      <c r="B23" s="6">
        <f t="shared" si="1"/>
        <v>15</v>
      </c>
      <c r="C23" s="3" t="s">
        <v>173</v>
      </c>
      <c r="D23" s="27" t="s">
        <v>40</v>
      </c>
      <c r="E23" s="27" t="s">
        <v>40</v>
      </c>
      <c r="F23" s="27" t="s">
        <v>40</v>
      </c>
      <c r="G23" s="27" t="s">
        <v>40</v>
      </c>
      <c r="H23" s="27" t="s">
        <v>40</v>
      </c>
      <c r="I23" s="28" t="s">
        <v>40</v>
      </c>
      <c r="J23" s="19">
        <v>95</v>
      </c>
      <c r="K23" s="4"/>
      <c r="L23" s="4"/>
      <c r="M23" s="4"/>
      <c r="N23" s="4"/>
      <c r="O23" s="4"/>
      <c r="P23" s="4"/>
      <c r="Q23" s="9">
        <f t="shared" si="0"/>
        <v>13.571428571428571</v>
      </c>
    </row>
    <row r="24" spans="2:21" x14ac:dyDescent="0.25">
      <c r="B24" s="6">
        <f t="shared" si="1"/>
        <v>16</v>
      </c>
      <c r="C24" s="3" t="s">
        <v>174</v>
      </c>
      <c r="D24" s="27" t="s">
        <v>41</v>
      </c>
      <c r="E24" s="27" t="s">
        <v>41</v>
      </c>
      <c r="F24" s="27" t="s">
        <v>41</v>
      </c>
      <c r="G24" s="27" t="s">
        <v>41</v>
      </c>
      <c r="H24" s="27" t="s">
        <v>41</v>
      </c>
      <c r="I24" s="28" t="s">
        <v>41</v>
      </c>
      <c r="J24" s="19">
        <v>100</v>
      </c>
      <c r="K24" s="4"/>
      <c r="L24" s="4"/>
      <c r="M24" s="4"/>
      <c r="N24" s="4"/>
      <c r="O24" s="4"/>
      <c r="P24" s="4"/>
      <c r="Q24" s="9">
        <f t="shared" si="0"/>
        <v>14.285714285714286</v>
      </c>
    </row>
    <row r="25" spans="2:21" x14ac:dyDescent="0.25">
      <c r="B25" s="6">
        <f t="shared" si="1"/>
        <v>17</v>
      </c>
      <c r="C25" s="3" t="s">
        <v>175</v>
      </c>
      <c r="D25" s="27" t="s">
        <v>157</v>
      </c>
      <c r="E25" s="27" t="s">
        <v>41</v>
      </c>
      <c r="F25" s="27" t="s">
        <v>41</v>
      </c>
      <c r="G25" s="27" t="s">
        <v>41</v>
      </c>
      <c r="H25" s="27" t="s">
        <v>41</v>
      </c>
      <c r="I25" s="28" t="s">
        <v>41</v>
      </c>
      <c r="J25" s="19">
        <v>100</v>
      </c>
      <c r="K25" s="4"/>
      <c r="L25" s="4"/>
      <c r="M25" s="4"/>
      <c r="N25" s="4"/>
      <c r="O25" s="4"/>
      <c r="P25" s="4"/>
      <c r="Q25" s="9">
        <f t="shared" si="0"/>
        <v>14.285714285714286</v>
      </c>
    </row>
    <row r="26" spans="2:21" x14ac:dyDescent="0.25">
      <c r="B26" s="6">
        <f t="shared" si="1"/>
        <v>18</v>
      </c>
      <c r="C26" s="3" t="s">
        <v>176</v>
      </c>
      <c r="D26" s="27" t="s">
        <v>158</v>
      </c>
      <c r="E26" s="27" t="s">
        <v>41</v>
      </c>
      <c r="F26" s="27" t="s">
        <v>41</v>
      </c>
      <c r="G26" s="27" t="s">
        <v>41</v>
      </c>
      <c r="H26" s="27" t="s">
        <v>41</v>
      </c>
      <c r="I26" s="28" t="s">
        <v>41</v>
      </c>
      <c r="J26" s="19">
        <v>0</v>
      </c>
      <c r="K26" s="4"/>
      <c r="L26" s="4"/>
      <c r="M26" s="4"/>
      <c r="N26" s="4"/>
      <c r="O26" s="4"/>
      <c r="P26" s="4"/>
      <c r="Q26" s="9">
        <f t="shared" si="0"/>
        <v>0</v>
      </c>
      <c r="R26" t="s">
        <v>99</v>
      </c>
    </row>
    <row r="27" spans="2:21" x14ac:dyDescent="0.25">
      <c r="B27" s="6">
        <f t="shared" si="1"/>
        <v>19</v>
      </c>
      <c r="C27" s="3" t="s">
        <v>177</v>
      </c>
      <c r="D27" s="27" t="s">
        <v>43</v>
      </c>
      <c r="E27" s="27" t="s">
        <v>43</v>
      </c>
      <c r="F27" s="27" t="s">
        <v>43</v>
      </c>
      <c r="G27" s="27" t="s">
        <v>43</v>
      </c>
      <c r="H27" s="27" t="s">
        <v>43</v>
      </c>
      <c r="I27" s="28" t="s">
        <v>43</v>
      </c>
      <c r="J27" s="19">
        <v>100</v>
      </c>
      <c r="K27" s="4"/>
      <c r="L27" s="4"/>
      <c r="M27" s="4"/>
      <c r="N27" s="4"/>
      <c r="O27" s="4"/>
      <c r="P27" s="4"/>
      <c r="Q27" s="9">
        <f t="shared" si="0"/>
        <v>14.285714285714286</v>
      </c>
    </row>
    <row r="28" spans="2:21" x14ac:dyDescent="0.25">
      <c r="B28" s="6">
        <f t="shared" si="1"/>
        <v>20</v>
      </c>
      <c r="C28" s="3" t="s">
        <v>178</v>
      </c>
      <c r="D28" s="27" t="s">
        <v>44</v>
      </c>
      <c r="E28" s="27" t="s">
        <v>44</v>
      </c>
      <c r="F28" s="27" t="s">
        <v>44</v>
      </c>
      <c r="G28" s="27" t="s">
        <v>44</v>
      </c>
      <c r="H28" s="27" t="s">
        <v>44</v>
      </c>
      <c r="I28" s="28" t="s">
        <v>44</v>
      </c>
      <c r="J28" s="19">
        <v>75</v>
      </c>
      <c r="K28" s="4"/>
      <c r="L28" s="4"/>
      <c r="M28" s="4"/>
      <c r="N28" s="4"/>
      <c r="O28" s="4"/>
      <c r="P28" s="4"/>
      <c r="Q28" s="9">
        <f t="shared" si="0"/>
        <v>10.714285714285714</v>
      </c>
      <c r="U28" s="15"/>
    </row>
    <row r="29" spans="2:21" x14ac:dyDescent="0.25">
      <c r="B29" s="6">
        <f t="shared" si="1"/>
        <v>21</v>
      </c>
      <c r="C29" s="3" t="s">
        <v>179</v>
      </c>
      <c r="D29" s="27" t="s">
        <v>45</v>
      </c>
      <c r="E29" s="27" t="s">
        <v>45</v>
      </c>
      <c r="F29" s="27" t="s">
        <v>45</v>
      </c>
      <c r="G29" s="27" t="s">
        <v>45</v>
      </c>
      <c r="H29" s="27" t="s">
        <v>45</v>
      </c>
      <c r="I29" s="28" t="s">
        <v>45</v>
      </c>
      <c r="J29" s="19">
        <v>100</v>
      </c>
      <c r="K29" s="4"/>
      <c r="L29" s="4"/>
      <c r="M29" s="4"/>
      <c r="N29" s="4"/>
      <c r="O29" s="4"/>
      <c r="P29" s="4"/>
      <c r="Q29" s="9">
        <f t="shared" si="0"/>
        <v>14.285714285714286</v>
      </c>
    </row>
    <row r="30" spans="2:21" x14ac:dyDescent="0.25">
      <c r="C30" s="21"/>
      <c r="D30" s="21"/>
      <c r="E30" s="1"/>
      <c r="H30" s="26" t="s">
        <v>19</v>
      </c>
      <c r="I30" s="26"/>
      <c r="J30" s="17">
        <f t="shared" ref="J30:Q30" si="2">COUNTIF(J9:J29,"&gt;=70")</f>
        <v>15</v>
      </c>
      <c r="K30" s="17">
        <f t="shared" si="2"/>
        <v>0</v>
      </c>
      <c r="L30" s="17">
        <f t="shared" si="2"/>
        <v>0</v>
      </c>
      <c r="M30" s="17">
        <f t="shared" si="2"/>
        <v>0</v>
      </c>
      <c r="N30" s="17">
        <f t="shared" si="2"/>
        <v>0</v>
      </c>
      <c r="O30" s="17">
        <f t="shared" si="2"/>
        <v>0</v>
      </c>
      <c r="P30" s="17">
        <f t="shared" si="2"/>
        <v>0</v>
      </c>
      <c r="Q30" s="11">
        <f t="shared" si="2"/>
        <v>0</v>
      </c>
    </row>
    <row r="31" spans="2:21" x14ac:dyDescent="0.25">
      <c r="C31" s="21"/>
      <c r="D31" s="21"/>
      <c r="E31" s="7"/>
      <c r="H31" s="25" t="s">
        <v>20</v>
      </c>
      <c r="I31" s="25"/>
      <c r="J31" s="18">
        <f t="shared" ref="J31:Q31" si="3">COUNTIF(J9:J29,"&lt;70")</f>
        <v>6</v>
      </c>
      <c r="K31" s="18">
        <f t="shared" si="3"/>
        <v>0</v>
      </c>
      <c r="L31" s="18">
        <f t="shared" si="3"/>
        <v>0</v>
      </c>
      <c r="M31" s="18">
        <f t="shared" si="3"/>
        <v>0</v>
      </c>
      <c r="N31" s="18">
        <f t="shared" si="3"/>
        <v>0</v>
      </c>
      <c r="O31" s="18">
        <f t="shared" si="3"/>
        <v>0</v>
      </c>
      <c r="P31" s="18">
        <f t="shared" si="3"/>
        <v>0</v>
      </c>
      <c r="Q31" s="18">
        <f t="shared" si="3"/>
        <v>21</v>
      </c>
    </row>
    <row r="32" spans="2:21" x14ac:dyDescent="0.25">
      <c r="C32" s="21"/>
      <c r="D32" s="21"/>
      <c r="E32" s="21"/>
      <c r="H32" s="25" t="s">
        <v>21</v>
      </c>
      <c r="I32" s="25"/>
      <c r="J32" s="18">
        <f t="shared" ref="J32:Q32" si="4">COUNT(J9:J29)</f>
        <v>21</v>
      </c>
      <c r="K32" s="18">
        <f t="shared" si="4"/>
        <v>0</v>
      </c>
      <c r="L32" s="18">
        <f t="shared" si="4"/>
        <v>0</v>
      </c>
      <c r="M32" s="18">
        <f t="shared" si="4"/>
        <v>0</v>
      </c>
      <c r="N32" s="18">
        <f t="shared" si="4"/>
        <v>0</v>
      </c>
      <c r="O32" s="18">
        <f t="shared" si="4"/>
        <v>0</v>
      </c>
      <c r="P32" s="18">
        <f t="shared" si="4"/>
        <v>0</v>
      </c>
      <c r="Q32" s="18">
        <f t="shared" si="4"/>
        <v>21</v>
      </c>
    </row>
    <row r="33" spans="3:17" x14ac:dyDescent="0.25">
      <c r="C33" s="21"/>
      <c r="D33" s="21"/>
      <c r="E33" s="1"/>
      <c r="H33" s="22" t="s">
        <v>16</v>
      </c>
      <c r="I33" s="22"/>
      <c r="J33" s="10">
        <f>J30/J32</f>
        <v>0.7142857142857143</v>
      </c>
      <c r="K33" s="10" t="e">
        <f t="shared" ref="K33:Q33" si="5">K30/K32</f>
        <v>#DIV/0!</v>
      </c>
      <c r="L33" s="10" t="e">
        <f t="shared" si="5"/>
        <v>#DIV/0!</v>
      </c>
      <c r="M33" s="10" t="e">
        <f t="shared" si="5"/>
        <v>#DIV/0!</v>
      </c>
      <c r="N33" s="10" t="e">
        <f t="shared" si="5"/>
        <v>#DIV/0!</v>
      </c>
      <c r="O33" s="10" t="e">
        <f t="shared" si="5"/>
        <v>#DIV/0!</v>
      </c>
      <c r="P33" s="10" t="e">
        <f t="shared" si="5"/>
        <v>#DIV/0!</v>
      </c>
      <c r="Q33" s="10">
        <f t="shared" si="5"/>
        <v>0</v>
      </c>
    </row>
    <row r="34" spans="3:17" x14ac:dyDescent="0.25">
      <c r="C34" s="21"/>
      <c r="D34" s="21"/>
      <c r="E34" s="1"/>
      <c r="H34" s="22" t="s">
        <v>17</v>
      </c>
      <c r="I34" s="22"/>
      <c r="J34" s="10">
        <f>J31/J32</f>
        <v>0.2857142857142857</v>
      </c>
      <c r="K34" s="10" t="e">
        <f t="shared" ref="K34:Q34" si="6">K31/K32</f>
        <v>#DIV/0!</v>
      </c>
      <c r="L34" s="10" t="e">
        <f t="shared" si="6"/>
        <v>#DIV/0!</v>
      </c>
      <c r="M34" s="10" t="e">
        <f t="shared" si="6"/>
        <v>#DIV/0!</v>
      </c>
      <c r="N34" s="10" t="e">
        <f t="shared" si="6"/>
        <v>#DIV/0!</v>
      </c>
      <c r="O34" s="10" t="e">
        <f t="shared" si="6"/>
        <v>#DIV/0!</v>
      </c>
      <c r="P34" s="10" t="e">
        <f t="shared" si="6"/>
        <v>#DIV/0!</v>
      </c>
      <c r="Q34" s="10">
        <f t="shared" si="6"/>
        <v>1</v>
      </c>
    </row>
    <row r="35" spans="3:17" x14ac:dyDescent="0.25">
      <c r="C35" s="21"/>
      <c r="D35" s="21"/>
      <c r="E35" s="7"/>
    </row>
    <row r="36" spans="3:17" x14ac:dyDescent="0.25">
      <c r="C36" s="1"/>
      <c r="D36" s="1"/>
      <c r="E36" s="7"/>
    </row>
    <row r="37" spans="3:17" x14ac:dyDescent="0.25">
      <c r="J37" s="23"/>
      <c r="K37" s="23"/>
      <c r="L37" s="23"/>
      <c r="M37" s="23"/>
      <c r="N37" s="23"/>
      <c r="O37" s="23"/>
      <c r="P37" s="23"/>
    </row>
    <row r="38" spans="3:17" x14ac:dyDescent="0.25">
      <c r="J38" s="24" t="s">
        <v>18</v>
      </c>
      <c r="K38" s="24"/>
      <c r="L38" s="24"/>
      <c r="M38" s="24"/>
      <c r="N38" s="24"/>
      <c r="O38" s="24"/>
      <c r="P38" s="24"/>
    </row>
  </sheetData>
  <mergeCells count="43">
    <mergeCell ref="D11:I11"/>
    <mergeCell ref="D16:I16"/>
    <mergeCell ref="D26:I26"/>
    <mergeCell ref="D13:I13"/>
    <mergeCell ref="D21:I21"/>
    <mergeCell ref="D20:I20"/>
    <mergeCell ref="D19:I19"/>
    <mergeCell ref="D18:I18"/>
    <mergeCell ref="D17:I17"/>
    <mergeCell ref="D15:I15"/>
    <mergeCell ref="D14:I14"/>
    <mergeCell ref="J38:P38"/>
    <mergeCell ref="C31:D31"/>
    <mergeCell ref="I6:J6"/>
    <mergeCell ref="K6:P6"/>
    <mergeCell ref="C3:P3"/>
    <mergeCell ref="C34:D34"/>
    <mergeCell ref="C35:D35"/>
    <mergeCell ref="C33:D33"/>
    <mergeCell ref="C32:E32"/>
    <mergeCell ref="H30:I30"/>
    <mergeCell ref="H31:I31"/>
    <mergeCell ref="H32:I32"/>
    <mergeCell ref="H33:I33"/>
    <mergeCell ref="H34:I34"/>
    <mergeCell ref="J37:P37"/>
    <mergeCell ref="D4:G4"/>
    <mergeCell ref="C30:D30"/>
    <mergeCell ref="D28:I28"/>
    <mergeCell ref="D29:I29"/>
    <mergeCell ref="B2:P2"/>
    <mergeCell ref="D23:I23"/>
    <mergeCell ref="D10:I10"/>
    <mergeCell ref="D12:I12"/>
    <mergeCell ref="D24:I24"/>
    <mergeCell ref="D25:I25"/>
    <mergeCell ref="D27:I27"/>
    <mergeCell ref="J4:K4"/>
    <mergeCell ref="N4:O4"/>
    <mergeCell ref="D6:G6"/>
    <mergeCell ref="D8:I8"/>
    <mergeCell ref="D9:I9"/>
    <mergeCell ref="D22:I2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T39"/>
  <sheetViews>
    <sheetView topLeftCell="A21" zoomScale="86" zoomScaleNormal="84" workbookViewId="0">
      <selection activeCell="U30" sqref="S30:U30"/>
    </sheetView>
  </sheetViews>
  <sheetFormatPr baseColWidth="10" defaultRowHeight="15" x14ac:dyDescent="0.25"/>
  <cols>
    <col min="1" max="1" width="1.28515625" customWidth="1"/>
    <col min="2" max="2" width="5" customWidth="1"/>
    <col min="3" max="3" width="11.140625" bestFit="1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8" t="s">
        <v>75</v>
      </c>
      <c r="E4" s="38"/>
      <c r="F4" s="38"/>
      <c r="G4" s="38"/>
      <c r="I4" t="s">
        <v>1</v>
      </c>
      <c r="J4" s="33" t="s">
        <v>71</v>
      </c>
      <c r="K4" s="33"/>
      <c r="M4" t="s">
        <v>2</v>
      </c>
      <c r="N4" s="34">
        <v>45007</v>
      </c>
      <c r="O4" s="3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3" t="s">
        <v>26</v>
      </c>
      <c r="E6" s="33"/>
      <c r="F6" s="33"/>
      <c r="G6" s="33"/>
      <c r="I6" s="21" t="s">
        <v>22</v>
      </c>
      <c r="J6" s="21"/>
      <c r="K6" s="35" t="s">
        <v>27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4">
        <v>1</v>
      </c>
      <c r="C9" t="s">
        <v>131</v>
      </c>
      <c r="D9" s="37" t="s">
        <v>46</v>
      </c>
      <c r="E9" s="27" t="s">
        <v>46</v>
      </c>
      <c r="F9" s="27" t="s">
        <v>46</v>
      </c>
      <c r="G9" s="27" t="s">
        <v>46</v>
      </c>
      <c r="H9" s="27" t="s">
        <v>46</v>
      </c>
      <c r="I9" s="28" t="s">
        <v>46</v>
      </c>
      <c r="J9" s="4">
        <v>80</v>
      </c>
      <c r="K9" s="4"/>
      <c r="L9" s="4"/>
      <c r="M9" s="4"/>
      <c r="N9" s="4"/>
      <c r="O9" s="4"/>
      <c r="P9" s="4"/>
      <c r="Q9" s="9">
        <f>SUM(J9:P9)/7</f>
        <v>11.428571428571429</v>
      </c>
    </row>
    <row r="10" spans="2:18" x14ac:dyDescent="0.25">
      <c r="B10" s="4">
        <f>B9+1</f>
        <v>2</v>
      </c>
      <c r="C10" s="3" t="s">
        <v>180</v>
      </c>
      <c r="D10" s="37" t="s">
        <v>70</v>
      </c>
      <c r="E10" s="27" t="s">
        <v>47</v>
      </c>
      <c r="F10" s="27" t="s">
        <v>47</v>
      </c>
      <c r="G10" s="27" t="s">
        <v>47</v>
      </c>
      <c r="H10" s="27" t="s">
        <v>47</v>
      </c>
      <c r="I10" s="28" t="s">
        <v>47</v>
      </c>
      <c r="J10" s="4">
        <v>70</v>
      </c>
      <c r="K10" s="4"/>
      <c r="L10" s="4"/>
      <c r="M10" s="4"/>
      <c r="N10" s="4"/>
      <c r="O10" s="4"/>
      <c r="P10" s="4"/>
      <c r="Q10" s="9">
        <f t="shared" ref="Q10:Q30" si="0">SUM(J10:P10)/7</f>
        <v>10</v>
      </c>
    </row>
    <row r="11" spans="2:18" x14ac:dyDescent="0.25">
      <c r="B11" s="4">
        <f t="shared" ref="B11:B30" si="1">B10+1</f>
        <v>3</v>
      </c>
      <c r="C11" s="3" t="s">
        <v>181</v>
      </c>
      <c r="D11" s="37" t="s">
        <v>133</v>
      </c>
      <c r="E11" s="27" t="s">
        <v>48</v>
      </c>
      <c r="F11" s="27" t="s">
        <v>48</v>
      </c>
      <c r="G11" s="27" t="s">
        <v>48</v>
      </c>
      <c r="H11" s="27" t="s">
        <v>48</v>
      </c>
      <c r="I11" s="28" t="s">
        <v>48</v>
      </c>
      <c r="J11" s="4">
        <v>100</v>
      </c>
      <c r="K11" s="4"/>
      <c r="L11" s="4"/>
      <c r="M11" s="4"/>
      <c r="N11" s="4"/>
      <c r="O11" s="4"/>
      <c r="P11" s="4"/>
      <c r="Q11" s="9">
        <f t="shared" si="0"/>
        <v>14.285714285714286</v>
      </c>
    </row>
    <row r="12" spans="2:18" x14ac:dyDescent="0.25">
      <c r="B12" s="4">
        <f t="shared" si="1"/>
        <v>4</v>
      </c>
      <c r="C12" s="3" t="s">
        <v>182</v>
      </c>
      <c r="D12" s="37" t="s">
        <v>105</v>
      </c>
      <c r="E12" s="27" t="s">
        <v>49</v>
      </c>
      <c r="F12" s="27" t="s">
        <v>49</v>
      </c>
      <c r="G12" s="27" t="s">
        <v>49</v>
      </c>
      <c r="H12" s="27" t="s">
        <v>49</v>
      </c>
      <c r="I12" s="28" t="s">
        <v>49</v>
      </c>
      <c r="J12" s="4">
        <v>75</v>
      </c>
      <c r="K12" s="4"/>
      <c r="L12" s="4"/>
      <c r="M12" s="4"/>
      <c r="N12" s="4"/>
      <c r="O12" s="4"/>
      <c r="P12" s="4"/>
      <c r="Q12" s="9">
        <f t="shared" si="0"/>
        <v>10.714285714285714</v>
      </c>
    </row>
    <row r="13" spans="2:18" x14ac:dyDescent="0.25">
      <c r="B13" s="4">
        <f t="shared" si="1"/>
        <v>5</v>
      </c>
      <c r="C13" s="3" t="s">
        <v>183</v>
      </c>
      <c r="D13" s="37" t="s">
        <v>50</v>
      </c>
      <c r="E13" s="27" t="s">
        <v>50</v>
      </c>
      <c r="F13" s="27" t="s">
        <v>50</v>
      </c>
      <c r="G13" s="27" t="s">
        <v>50</v>
      </c>
      <c r="H13" s="27" t="s">
        <v>50</v>
      </c>
      <c r="I13" s="28" t="s">
        <v>50</v>
      </c>
      <c r="J13" s="4">
        <v>70</v>
      </c>
      <c r="K13" s="4"/>
      <c r="L13" s="4"/>
      <c r="M13" s="4"/>
      <c r="N13" s="4"/>
      <c r="O13" s="4"/>
      <c r="P13" s="4"/>
      <c r="Q13" s="9">
        <f t="shared" si="0"/>
        <v>10</v>
      </c>
    </row>
    <row r="14" spans="2:18" x14ac:dyDescent="0.25">
      <c r="B14" s="4">
        <f t="shared" si="1"/>
        <v>6</v>
      </c>
      <c r="C14" s="3" t="s">
        <v>184</v>
      </c>
      <c r="D14" s="37" t="s">
        <v>51</v>
      </c>
      <c r="E14" s="27" t="s">
        <v>51</v>
      </c>
      <c r="F14" s="27" t="s">
        <v>51</v>
      </c>
      <c r="G14" s="27" t="s">
        <v>51</v>
      </c>
      <c r="H14" s="27" t="s">
        <v>51</v>
      </c>
      <c r="I14" s="28" t="s">
        <v>51</v>
      </c>
      <c r="J14" s="4">
        <v>100</v>
      </c>
      <c r="K14" s="4"/>
      <c r="L14" s="4"/>
      <c r="M14" s="4"/>
      <c r="N14" s="4"/>
      <c r="O14" s="4"/>
      <c r="P14" s="4"/>
      <c r="Q14" s="9">
        <f t="shared" si="0"/>
        <v>14.285714285714286</v>
      </c>
    </row>
    <row r="15" spans="2:18" x14ac:dyDescent="0.25">
      <c r="B15" s="4">
        <f t="shared" si="1"/>
        <v>7</v>
      </c>
      <c r="C15" s="3" t="s">
        <v>185</v>
      </c>
      <c r="D15" s="37" t="s">
        <v>138</v>
      </c>
      <c r="E15" s="27" t="s">
        <v>52</v>
      </c>
      <c r="F15" s="27" t="s">
        <v>52</v>
      </c>
      <c r="G15" s="27" t="s">
        <v>52</v>
      </c>
      <c r="H15" s="27" t="s">
        <v>52</v>
      </c>
      <c r="I15" s="28" t="s">
        <v>52</v>
      </c>
      <c r="J15" s="4">
        <v>70</v>
      </c>
      <c r="K15" s="4"/>
      <c r="L15" s="4"/>
      <c r="M15" s="4"/>
      <c r="N15" s="4"/>
      <c r="O15" s="4"/>
      <c r="P15" s="4"/>
      <c r="Q15" s="9">
        <f t="shared" si="0"/>
        <v>10</v>
      </c>
    </row>
    <row r="16" spans="2:18" x14ac:dyDescent="0.25">
      <c r="B16" s="4">
        <f t="shared" si="1"/>
        <v>8</v>
      </c>
      <c r="C16" s="3" t="s">
        <v>186</v>
      </c>
      <c r="D16" s="37" t="s">
        <v>107</v>
      </c>
      <c r="E16" s="27" t="s">
        <v>53</v>
      </c>
      <c r="F16" s="27" t="s">
        <v>53</v>
      </c>
      <c r="G16" s="27" t="s">
        <v>53</v>
      </c>
      <c r="H16" s="27" t="s">
        <v>53</v>
      </c>
      <c r="I16" s="28" t="s">
        <v>53</v>
      </c>
      <c r="J16" s="4">
        <v>70</v>
      </c>
      <c r="K16" s="4"/>
      <c r="L16" s="4"/>
      <c r="M16" s="4"/>
      <c r="N16" s="4"/>
      <c r="O16" s="4"/>
      <c r="P16" s="4"/>
      <c r="Q16" s="9">
        <f t="shared" si="0"/>
        <v>10</v>
      </c>
    </row>
    <row r="17" spans="2:20" x14ac:dyDescent="0.25">
      <c r="B17" s="4">
        <f t="shared" si="1"/>
        <v>9</v>
      </c>
      <c r="C17" s="3" t="s">
        <v>187</v>
      </c>
      <c r="D17" s="37" t="s">
        <v>54</v>
      </c>
      <c r="E17" s="27" t="s">
        <v>54</v>
      </c>
      <c r="F17" s="27" t="s">
        <v>54</v>
      </c>
      <c r="G17" s="27" t="s">
        <v>54</v>
      </c>
      <c r="H17" s="27" t="s">
        <v>54</v>
      </c>
      <c r="I17" s="28" t="s">
        <v>54</v>
      </c>
      <c r="J17" s="4">
        <v>40</v>
      </c>
      <c r="K17" s="4"/>
      <c r="L17" s="4"/>
      <c r="M17" s="4"/>
      <c r="N17" s="4"/>
      <c r="O17" s="4"/>
      <c r="P17" s="4"/>
      <c r="Q17" s="9">
        <f t="shared" si="0"/>
        <v>5.7142857142857144</v>
      </c>
    </row>
    <row r="18" spans="2:20" x14ac:dyDescent="0.25">
      <c r="B18" s="4">
        <f t="shared" si="1"/>
        <v>10</v>
      </c>
      <c r="C18" s="3" t="s">
        <v>189</v>
      </c>
      <c r="D18" s="37" t="s">
        <v>188</v>
      </c>
      <c r="E18" s="27" t="s">
        <v>55</v>
      </c>
      <c r="F18" s="27" t="s">
        <v>55</v>
      </c>
      <c r="G18" s="27" t="s">
        <v>55</v>
      </c>
      <c r="H18" s="27" t="s">
        <v>55</v>
      </c>
      <c r="I18" s="28" t="s">
        <v>55</v>
      </c>
      <c r="J18" s="4">
        <v>100</v>
      </c>
      <c r="K18" s="4"/>
      <c r="L18" s="4"/>
      <c r="M18" s="4"/>
      <c r="N18" s="4"/>
      <c r="O18" s="4"/>
      <c r="P18" s="4"/>
      <c r="Q18" s="9">
        <f t="shared" si="0"/>
        <v>14.285714285714286</v>
      </c>
    </row>
    <row r="19" spans="2:20" x14ac:dyDescent="0.25">
      <c r="B19" s="4">
        <f t="shared" si="1"/>
        <v>11</v>
      </c>
      <c r="C19" s="3" t="s">
        <v>190</v>
      </c>
      <c r="D19" s="37" t="s">
        <v>56</v>
      </c>
      <c r="E19" s="27" t="s">
        <v>56</v>
      </c>
      <c r="F19" s="27" t="s">
        <v>56</v>
      </c>
      <c r="G19" s="27" t="s">
        <v>56</v>
      </c>
      <c r="H19" s="27" t="s">
        <v>56</v>
      </c>
      <c r="I19" s="28" t="s">
        <v>56</v>
      </c>
      <c r="J19" s="4">
        <v>90</v>
      </c>
      <c r="K19" s="4"/>
      <c r="L19" s="4"/>
      <c r="M19" s="4"/>
      <c r="N19" s="4"/>
      <c r="O19" s="4"/>
      <c r="P19" s="4"/>
      <c r="Q19" s="9">
        <f t="shared" si="0"/>
        <v>12.857142857142858</v>
      </c>
    </row>
    <row r="20" spans="2:20" x14ac:dyDescent="0.25">
      <c r="B20" s="4">
        <f t="shared" si="1"/>
        <v>12</v>
      </c>
      <c r="C20" s="3" t="s">
        <v>191</v>
      </c>
      <c r="D20" s="37" t="s">
        <v>57</v>
      </c>
      <c r="E20" s="27" t="s">
        <v>57</v>
      </c>
      <c r="F20" s="27" t="s">
        <v>57</v>
      </c>
      <c r="G20" s="27" t="s">
        <v>57</v>
      </c>
      <c r="H20" s="27" t="s">
        <v>57</v>
      </c>
      <c r="I20" s="28" t="s">
        <v>57</v>
      </c>
      <c r="J20" s="4">
        <v>40</v>
      </c>
      <c r="K20" s="4"/>
      <c r="L20" s="4"/>
      <c r="M20" s="4"/>
      <c r="N20" s="4"/>
      <c r="O20" s="4"/>
      <c r="P20" s="4"/>
      <c r="Q20" s="9">
        <f t="shared" si="0"/>
        <v>5.7142857142857144</v>
      </c>
    </row>
    <row r="21" spans="2:20" x14ac:dyDescent="0.25">
      <c r="B21" s="4">
        <f t="shared" si="1"/>
        <v>13</v>
      </c>
      <c r="C21" s="3" t="s">
        <v>192</v>
      </c>
      <c r="D21" s="37" t="s">
        <v>59</v>
      </c>
      <c r="E21" s="27" t="s">
        <v>59</v>
      </c>
      <c r="F21" s="27" t="s">
        <v>59</v>
      </c>
      <c r="G21" s="27" t="s">
        <v>59</v>
      </c>
      <c r="H21" s="27" t="s">
        <v>59</v>
      </c>
      <c r="I21" s="28" t="s">
        <v>59</v>
      </c>
      <c r="J21" s="4">
        <v>70</v>
      </c>
      <c r="K21" s="4"/>
      <c r="L21" s="4"/>
      <c r="M21" s="4"/>
      <c r="N21" s="4"/>
      <c r="O21" s="4"/>
      <c r="P21" s="4"/>
      <c r="Q21" s="9">
        <f t="shared" si="0"/>
        <v>10</v>
      </c>
    </row>
    <row r="22" spans="2:20" x14ac:dyDescent="0.25">
      <c r="B22" s="4">
        <f t="shared" si="1"/>
        <v>14</v>
      </c>
      <c r="C22" s="3" t="s">
        <v>193</v>
      </c>
      <c r="D22" s="37" t="s">
        <v>60</v>
      </c>
      <c r="E22" s="27" t="s">
        <v>60</v>
      </c>
      <c r="F22" s="27" t="s">
        <v>60</v>
      </c>
      <c r="G22" s="27" t="s">
        <v>60</v>
      </c>
      <c r="H22" s="27" t="s">
        <v>60</v>
      </c>
      <c r="I22" s="28" t="s">
        <v>60</v>
      </c>
      <c r="J22" s="4">
        <v>100</v>
      </c>
      <c r="K22" s="4"/>
      <c r="L22" s="4"/>
      <c r="M22" s="4"/>
      <c r="N22" s="4"/>
      <c r="O22" s="4"/>
      <c r="P22" s="4"/>
      <c r="Q22" s="9">
        <f t="shared" si="0"/>
        <v>14.285714285714286</v>
      </c>
    </row>
    <row r="23" spans="2:20" x14ac:dyDescent="0.25">
      <c r="B23" s="4">
        <f t="shared" si="1"/>
        <v>15</v>
      </c>
      <c r="C23" s="3" t="s">
        <v>194</v>
      </c>
      <c r="D23" s="37" t="s">
        <v>61</v>
      </c>
      <c r="E23" s="27" t="s">
        <v>61</v>
      </c>
      <c r="F23" s="27" t="s">
        <v>61</v>
      </c>
      <c r="G23" s="27" t="s">
        <v>61</v>
      </c>
      <c r="H23" s="27" t="s">
        <v>61</v>
      </c>
      <c r="I23" s="28" t="s">
        <v>61</v>
      </c>
      <c r="J23" s="4">
        <v>35</v>
      </c>
      <c r="K23" s="4"/>
      <c r="L23" s="4"/>
      <c r="M23" s="4"/>
      <c r="N23" s="4"/>
      <c r="O23" s="4"/>
      <c r="P23" s="4"/>
      <c r="Q23" s="9">
        <f t="shared" si="0"/>
        <v>5</v>
      </c>
    </row>
    <row r="24" spans="2:20" x14ac:dyDescent="0.25">
      <c r="B24" s="4">
        <f t="shared" si="1"/>
        <v>16</v>
      </c>
      <c r="C24" s="3" t="s">
        <v>195</v>
      </c>
      <c r="D24" s="37" t="s">
        <v>62</v>
      </c>
      <c r="E24" s="27" t="s">
        <v>62</v>
      </c>
      <c r="F24" s="27" t="s">
        <v>62</v>
      </c>
      <c r="G24" s="27" t="s">
        <v>62</v>
      </c>
      <c r="H24" s="27" t="s">
        <v>62</v>
      </c>
      <c r="I24" s="28" t="s">
        <v>62</v>
      </c>
      <c r="J24" s="4">
        <v>95</v>
      </c>
      <c r="K24" s="4"/>
      <c r="L24" s="4"/>
      <c r="M24" s="4"/>
      <c r="N24" s="4"/>
      <c r="O24" s="4"/>
      <c r="P24" s="4"/>
      <c r="Q24" s="9">
        <f t="shared" si="0"/>
        <v>13.571428571428571</v>
      </c>
    </row>
    <row r="25" spans="2:20" x14ac:dyDescent="0.25">
      <c r="B25" s="4">
        <f t="shared" si="1"/>
        <v>17</v>
      </c>
      <c r="C25" s="3" t="s">
        <v>196</v>
      </c>
      <c r="D25" s="37" t="s">
        <v>149</v>
      </c>
      <c r="E25" s="27" t="s">
        <v>63</v>
      </c>
      <c r="F25" s="27" t="s">
        <v>63</v>
      </c>
      <c r="G25" s="27" t="s">
        <v>63</v>
      </c>
      <c r="H25" s="27" t="s">
        <v>63</v>
      </c>
      <c r="I25" s="28" t="s">
        <v>63</v>
      </c>
      <c r="J25" s="4">
        <v>90</v>
      </c>
      <c r="K25" s="4"/>
      <c r="L25" s="4"/>
      <c r="M25" s="4"/>
      <c r="N25" s="4"/>
      <c r="O25" s="4"/>
      <c r="P25" s="4"/>
      <c r="Q25" s="9">
        <f t="shared" si="0"/>
        <v>12.857142857142858</v>
      </c>
    </row>
    <row r="26" spans="2:20" x14ac:dyDescent="0.25">
      <c r="B26" s="4">
        <f t="shared" si="1"/>
        <v>18</v>
      </c>
      <c r="C26" s="3" t="s">
        <v>197</v>
      </c>
      <c r="D26" s="37" t="s">
        <v>64</v>
      </c>
      <c r="E26" s="27" t="s">
        <v>64</v>
      </c>
      <c r="F26" s="27" t="s">
        <v>64</v>
      </c>
      <c r="G26" s="27" t="s">
        <v>64</v>
      </c>
      <c r="H26" s="27" t="s">
        <v>64</v>
      </c>
      <c r="I26" s="28" t="s">
        <v>64</v>
      </c>
      <c r="J26" s="4">
        <v>70</v>
      </c>
      <c r="K26" s="4"/>
      <c r="L26" s="4"/>
      <c r="M26" s="4"/>
      <c r="N26" s="4"/>
      <c r="O26" s="4"/>
      <c r="P26" s="4"/>
      <c r="Q26" s="9">
        <f t="shared" si="0"/>
        <v>10</v>
      </c>
    </row>
    <row r="27" spans="2:20" x14ac:dyDescent="0.25">
      <c r="B27" s="4">
        <f t="shared" si="1"/>
        <v>19</v>
      </c>
      <c r="C27" s="3" t="s">
        <v>198</v>
      </c>
      <c r="D27" s="37" t="s">
        <v>65</v>
      </c>
      <c r="E27" s="27" t="s">
        <v>65</v>
      </c>
      <c r="F27" s="27" t="s">
        <v>65</v>
      </c>
      <c r="G27" s="27" t="s">
        <v>65</v>
      </c>
      <c r="H27" s="27" t="s">
        <v>65</v>
      </c>
      <c r="I27" s="28" t="s">
        <v>65</v>
      </c>
      <c r="J27" s="4">
        <v>100</v>
      </c>
      <c r="K27" s="4"/>
      <c r="L27" s="4"/>
      <c r="M27" s="4"/>
      <c r="N27" s="4"/>
      <c r="O27" s="4"/>
      <c r="P27" s="4"/>
      <c r="Q27" s="9">
        <f t="shared" si="0"/>
        <v>14.285714285714286</v>
      </c>
    </row>
    <row r="28" spans="2:20" x14ac:dyDescent="0.25">
      <c r="B28" s="4">
        <f t="shared" si="1"/>
        <v>20</v>
      </c>
      <c r="C28" s="3" t="s">
        <v>199</v>
      </c>
      <c r="D28" s="37" t="s">
        <v>66</v>
      </c>
      <c r="E28" s="27" t="s">
        <v>66</v>
      </c>
      <c r="F28" s="27" t="s">
        <v>66</v>
      </c>
      <c r="G28" s="27" t="s">
        <v>66</v>
      </c>
      <c r="H28" s="27" t="s">
        <v>66</v>
      </c>
      <c r="I28" s="28" t="s">
        <v>66</v>
      </c>
      <c r="J28" s="4">
        <v>90</v>
      </c>
      <c r="K28" s="4"/>
      <c r="L28" s="4"/>
      <c r="M28" s="4"/>
      <c r="N28" s="4"/>
      <c r="O28" s="4"/>
      <c r="P28" s="4"/>
      <c r="Q28" s="9">
        <f t="shared" si="0"/>
        <v>12.857142857142858</v>
      </c>
    </row>
    <row r="29" spans="2:20" x14ac:dyDescent="0.25">
      <c r="B29" s="4">
        <f t="shared" si="1"/>
        <v>21</v>
      </c>
      <c r="C29" s="3" t="s">
        <v>200</v>
      </c>
      <c r="D29" s="37" t="s">
        <v>67</v>
      </c>
      <c r="E29" s="27" t="s">
        <v>67</v>
      </c>
      <c r="F29" s="27" t="s">
        <v>67</v>
      </c>
      <c r="G29" s="27" t="s">
        <v>67</v>
      </c>
      <c r="H29" s="27" t="s">
        <v>67</v>
      </c>
      <c r="I29" s="28" t="s">
        <v>67</v>
      </c>
      <c r="J29" s="4">
        <v>75</v>
      </c>
      <c r="K29" s="4"/>
      <c r="L29" s="4"/>
      <c r="M29" s="4"/>
      <c r="N29" s="4"/>
      <c r="O29" s="4"/>
      <c r="P29" s="4"/>
      <c r="Q29" s="9">
        <f t="shared" si="0"/>
        <v>10.714285714285714</v>
      </c>
    </row>
    <row r="30" spans="2:20" x14ac:dyDescent="0.25">
      <c r="B30" s="4">
        <f t="shared" si="1"/>
        <v>22</v>
      </c>
      <c r="C30" s="3" t="s">
        <v>201</v>
      </c>
      <c r="D30" s="37" t="s">
        <v>68</v>
      </c>
      <c r="E30" s="27" t="s">
        <v>68</v>
      </c>
      <c r="F30" s="27" t="s">
        <v>68</v>
      </c>
      <c r="G30" s="27" t="s">
        <v>68</v>
      </c>
      <c r="H30" s="27" t="s">
        <v>68</v>
      </c>
      <c r="I30" s="28" t="s">
        <v>68</v>
      </c>
      <c r="J30" s="4">
        <v>80</v>
      </c>
      <c r="K30" s="4"/>
      <c r="L30" s="4"/>
      <c r="M30" s="4"/>
      <c r="N30" s="4"/>
      <c r="O30" s="4"/>
      <c r="P30" s="4"/>
      <c r="Q30" s="9">
        <f t="shared" si="0"/>
        <v>11.428571428571429</v>
      </c>
    </row>
    <row r="31" spans="2:20" x14ac:dyDescent="0.25">
      <c r="C31" s="21"/>
      <c r="D31" s="21"/>
      <c r="E31" s="1"/>
      <c r="H31" s="26" t="s">
        <v>19</v>
      </c>
      <c r="I31" s="26"/>
      <c r="J31" s="17">
        <f t="shared" ref="J31:Q31" si="2">COUNTIF(J9:J30,"&gt;=70")</f>
        <v>19</v>
      </c>
      <c r="K31" s="17">
        <f t="shared" si="2"/>
        <v>0</v>
      </c>
      <c r="L31" s="17">
        <f t="shared" si="2"/>
        <v>0</v>
      </c>
      <c r="M31" s="17">
        <f t="shared" si="2"/>
        <v>0</v>
      </c>
      <c r="N31" s="17">
        <f t="shared" si="2"/>
        <v>0</v>
      </c>
      <c r="O31" s="17">
        <f t="shared" si="2"/>
        <v>0</v>
      </c>
      <c r="P31" s="17">
        <f t="shared" si="2"/>
        <v>0</v>
      </c>
      <c r="Q31" s="11">
        <f t="shared" si="2"/>
        <v>0</v>
      </c>
      <c r="T31" s="14"/>
    </row>
    <row r="32" spans="2:20" x14ac:dyDescent="0.25">
      <c r="C32" s="21"/>
      <c r="D32" s="21"/>
      <c r="E32" s="7"/>
      <c r="H32" s="25" t="s">
        <v>20</v>
      </c>
      <c r="I32" s="25"/>
      <c r="J32" s="18">
        <f t="shared" ref="J32:Q32" si="3">COUNTIF(J9:J30,"&lt;70")</f>
        <v>3</v>
      </c>
      <c r="K32" s="18">
        <f t="shared" si="3"/>
        <v>0</v>
      </c>
      <c r="L32" s="18">
        <f t="shared" si="3"/>
        <v>0</v>
      </c>
      <c r="M32" s="18">
        <f t="shared" si="3"/>
        <v>0</v>
      </c>
      <c r="N32" s="18">
        <f t="shared" si="3"/>
        <v>0</v>
      </c>
      <c r="O32" s="18">
        <f t="shared" si="3"/>
        <v>0</v>
      </c>
      <c r="P32" s="18">
        <f t="shared" si="3"/>
        <v>0</v>
      </c>
      <c r="Q32" s="18">
        <f t="shared" si="3"/>
        <v>22</v>
      </c>
    </row>
    <row r="33" spans="3:17" x14ac:dyDescent="0.25">
      <c r="C33" s="21"/>
      <c r="D33" s="21"/>
      <c r="E33" s="21"/>
      <c r="H33" s="25" t="s">
        <v>21</v>
      </c>
      <c r="I33" s="25"/>
      <c r="J33" s="18">
        <f t="shared" ref="J33:Q33" si="4">COUNT(J9:J30)</f>
        <v>22</v>
      </c>
      <c r="K33" s="18">
        <f t="shared" si="4"/>
        <v>0</v>
      </c>
      <c r="L33" s="18">
        <f t="shared" si="4"/>
        <v>0</v>
      </c>
      <c r="M33" s="18">
        <f t="shared" si="4"/>
        <v>0</v>
      </c>
      <c r="N33" s="18">
        <f t="shared" si="4"/>
        <v>0</v>
      </c>
      <c r="O33" s="18">
        <f t="shared" si="4"/>
        <v>0</v>
      </c>
      <c r="P33" s="18">
        <f t="shared" si="4"/>
        <v>0</v>
      </c>
      <c r="Q33" s="18">
        <f t="shared" si="4"/>
        <v>22</v>
      </c>
    </row>
    <row r="34" spans="3:17" x14ac:dyDescent="0.25">
      <c r="C34" s="21"/>
      <c r="D34" s="21"/>
      <c r="E34" s="1"/>
      <c r="H34" s="22" t="s">
        <v>16</v>
      </c>
      <c r="I34" s="22"/>
      <c r="J34" s="10">
        <f>J31/J33</f>
        <v>0.86363636363636365</v>
      </c>
      <c r="K34" s="10" t="e">
        <f t="shared" ref="K34:Q34" si="5">K31/K33</f>
        <v>#DIV/0!</v>
      </c>
      <c r="L34" s="10" t="e">
        <f t="shared" si="5"/>
        <v>#DIV/0!</v>
      </c>
      <c r="M34" s="10" t="e">
        <f t="shared" si="5"/>
        <v>#DIV/0!</v>
      </c>
      <c r="N34" s="10" t="e">
        <f t="shared" si="5"/>
        <v>#DIV/0!</v>
      </c>
      <c r="O34" s="10" t="e">
        <f t="shared" si="5"/>
        <v>#DIV/0!</v>
      </c>
      <c r="P34" s="10" t="e">
        <f t="shared" si="5"/>
        <v>#DIV/0!</v>
      </c>
      <c r="Q34" s="10">
        <f t="shared" si="5"/>
        <v>0</v>
      </c>
    </row>
    <row r="35" spans="3:17" x14ac:dyDescent="0.25">
      <c r="C35" s="21"/>
      <c r="D35" s="21"/>
      <c r="E35" s="1"/>
      <c r="H35" s="22" t="s">
        <v>17</v>
      </c>
      <c r="I35" s="22"/>
      <c r="J35" s="10">
        <f>J32/J33</f>
        <v>0.13636363636363635</v>
      </c>
      <c r="K35" s="10" t="e">
        <f t="shared" ref="K35:Q35" si="6">K32/K33</f>
        <v>#DIV/0!</v>
      </c>
      <c r="L35" s="10" t="e">
        <f t="shared" si="6"/>
        <v>#DIV/0!</v>
      </c>
      <c r="M35" s="10" t="e">
        <f t="shared" si="6"/>
        <v>#DIV/0!</v>
      </c>
      <c r="N35" s="10" t="e">
        <f t="shared" si="6"/>
        <v>#DIV/0!</v>
      </c>
      <c r="O35" s="10" t="e">
        <f t="shared" si="6"/>
        <v>#DIV/0!</v>
      </c>
      <c r="P35" s="10" t="e">
        <f t="shared" si="6"/>
        <v>#DIV/0!</v>
      </c>
      <c r="Q35" s="10">
        <f t="shared" si="6"/>
        <v>1</v>
      </c>
    </row>
    <row r="36" spans="3:17" x14ac:dyDescent="0.25">
      <c r="C36" s="21"/>
      <c r="D36" s="21"/>
      <c r="E36" s="7"/>
    </row>
    <row r="37" spans="3:17" x14ac:dyDescent="0.25">
      <c r="C37" s="1"/>
      <c r="D37" s="1"/>
      <c r="E37" s="7"/>
    </row>
    <row r="38" spans="3:17" x14ac:dyDescent="0.25">
      <c r="J38" s="23"/>
      <c r="K38" s="23"/>
      <c r="L38" s="23"/>
      <c r="M38" s="23"/>
      <c r="N38" s="23"/>
      <c r="O38" s="23"/>
      <c r="P38" s="23"/>
    </row>
    <row r="39" spans="3:17" x14ac:dyDescent="0.25">
      <c r="J39" s="24" t="s">
        <v>18</v>
      </c>
      <c r="K39" s="24"/>
      <c r="L39" s="24"/>
      <c r="M39" s="24"/>
      <c r="N39" s="24"/>
      <c r="O39" s="24"/>
      <c r="P39" s="24"/>
    </row>
  </sheetData>
  <mergeCells count="44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C31:D31"/>
    <mergeCell ref="H31:I31"/>
    <mergeCell ref="D25:I25"/>
    <mergeCell ref="D26:I26"/>
    <mergeCell ref="D27:I27"/>
    <mergeCell ref="D28:I28"/>
    <mergeCell ref="D29:I29"/>
    <mergeCell ref="D30:I30"/>
    <mergeCell ref="C32:D32"/>
    <mergeCell ref="H32:I32"/>
    <mergeCell ref="C33:E33"/>
    <mergeCell ref="H33:I33"/>
    <mergeCell ref="C34:D34"/>
    <mergeCell ref="H34:I34"/>
    <mergeCell ref="C35:D35"/>
    <mergeCell ref="H35:I35"/>
    <mergeCell ref="C36:D36"/>
    <mergeCell ref="J38:P38"/>
    <mergeCell ref="J39:P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8"/>
  <sheetViews>
    <sheetView topLeftCell="B26" zoomScale="84" zoomScaleNormal="84" workbookViewId="0">
      <selection activeCell="V35" sqref="V35"/>
    </sheetView>
  </sheetViews>
  <sheetFormatPr baseColWidth="10" defaultRowHeight="15" x14ac:dyDescent="0.25"/>
  <cols>
    <col min="1" max="1" width="1.28515625" customWidth="1"/>
    <col min="2" max="2" width="5" customWidth="1"/>
    <col min="3" max="3" width="12.7109375" bestFit="1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8" t="s">
        <v>74</v>
      </c>
      <c r="E4" s="38"/>
      <c r="F4" s="38"/>
      <c r="G4" s="38"/>
      <c r="I4" t="s">
        <v>1</v>
      </c>
      <c r="J4" s="33" t="s">
        <v>73</v>
      </c>
      <c r="K4" s="33"/>
      <c r="M4" t="s">
        <v>2</v>
      </c>
      <c r="N4" s="34">
        <v>45007</v>
      </c>
      <c r="O4" s="3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3" t="s">
        <v>26</v>
      </c>
      <c r="E6" s="33"/>
      <c r="F6" s="33"/>
      <c r="G6" s="33"/>
      <c r="I6" s="21" t="s">
        <v>22</v>
      </c>
      <c r="J6" s="21"/>
      <c r="K6" s="35" t="s">
        <v>27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4">
        <v>1</v>
      </c>
      <c r="C9" s="3" t="s">
        <v>202</v>
      </c>
      <c r="D9" s="30" t="s">
        <v>76</v>
      </c>
      <c r="E9" s="39" t="s">
        <v>76</v>
      </c>
      <c r="F9" s="39" t="s">
        <v>76</v>
      </c>
      <c r="G9" s="39" t="s">
        <v>76</v>
      </c>
      <c r="H9" s="39" t="s">
        <v>76</v>
      </c>
      <c r="I9" s="39" t="s">
        <v>76</v>
      </c>
      <c r="J9" s="4"/>
      <c r="K9" s="4"/>
      <c r="L9" s="4"/>
      <c r="M9" s="4"/>
      <c r="N9" s="4"/>
      <c r="O9" s="4"/>
      <c r="P9" s="4"/>
      <c r="Q9" s="9">
        <f>SUM(J9:P9)/7</f>
        <v>0</v>
      </c>
    </row>
    <row r="10" spans="2:18" x14ac:dyDescent="0.25">
      <c r="B10" s="4">
        <f>B9+1</f>
        <v>2</v>
      </c>
      <c r="C10" s="3" t="s">
        <v>203</v>
      </c>
      <c r="D10" s="30" t="s">
        <v>77</v>
      </c>
      <c r="E10" s="39" t="s">
        <v>77</v>
      </c>
      <c r="F10" s="39" t="s">
        <v>77</v>
      </c>
      <c r="G10" s="39" t="s">
        <v>77</v>
      </c>
      <c r="H10" s="39" t="s">
        <v>77</v>
      </c>
      <c r="I10" s="39" t="s">
        <v>77</v>
      </c>
      <c r="J10" s="4"/>
      <c r="K10" s="4"/>
      <c r="L10" s="4"/>
      <c r="M10" s="4"/>
      <c r="N10" s="4"/>
      <c r="O10" s="4"/>
      <c r="P10" s="4"/>
      <c r="Q10" s="9">
        <f t="shared" ref="Q10:Q39" si="0">SUM(J10:P10)/7</f>
        <v>0</v>
      </c>
    </row>
    <row r="11" spans="2:18" x14ac:dyDescent="0.25">
      <c r="B11" s="4">
        <f t="shared" ref="B11:B39" si="1">B10+1</f>
        <v>3</v>
      </c>
      <c r="C11" s="3" t="s">
        <v>205</v>
      </c>
      <c r="D11" s="30" t="s">
        <v>204</v>
      </c>
      <c r="E11" s="39" t="s">
        <v>78</v>
      </c>
      <c r="F11" s="39" t="s">
        <v>78</v>
      </c>
      <c r="G11" s="39" t="s">
        <v>78</v>
      </c>
      <c r="H11" s="39" t="s">
        <v>78</v>
      </c>
      <c r="I11" s="39" t="s">
        <v>78</v>
      </c>
      <c r="J11" s="4"/>
      <c r="K11" s="4"/>
      <c r="L11" s="4"/>
      <c r="M11" s="4"/>
      <c r="N11" s="4"/>
      <c r="O11" s="4"/>
      <c r="P11" s="4"/>
      <c r="Q11" s="9">
        <f t="shared" si="0"/>
        <v>0</v>
      </c>
    </row>
    <row r="12" spans="2:18" x14ac:dyDescent="0.25">
      <c r="B12" s="4">
        <f t="shared" si="1"/>
        <v>4</v>
      </c>
      <c r="C12" s="3" t="s">
        <v>206</v>
      </c>
      <c r="D12" s="30" t="s">
        <v>101</v>
      </c>
      <c r="E12" s="39"/>
      <c r="F12" s="39"/>
      <c r="G12" s="39"/>
      <c r="H12" s="39"/>
      <c r="I12" s="39"/>
      <c r="J12" s="4"/>
      <c r="K12" s="4"/>
      <c r="L12" s="4"/>
      <c r="M12" s="4"/>
      <c r="N12" s="4"/>
      <c r="O12" s="4"/>
      <c r="P12" s="4"/>
      <c r="Q12" s="9">
        <f t="shared" si="0"/>
        <v>0</v>
      </c>
    </row>
    <row r="13" spans="2:18" x14ac:dyDescent="0.25">
      <c r="B13" s="4">
        <f t="shared" si="1"/>
        <v>5</v>
      </c>
      <c r="C13" s="3" t="s">
        <v>207</v>
      </c>
      <c r="D13" s="30" t="s">
        <v>79</v>
      </c>
      <c r="E13" s="39" t="s">
        <v>79</v>
      </c>
      <c r="F13" s="39" t="s">
        <v>79</v>
      </c>
      <c r="G13" s="39" t="s">
        <v>79</v>
      </c>
      <c r="H13" s="39" t="s">
        <v>79</v>
      </c>
      <c r="I13" s="39" t="s">
        <v>79</v>
      </c>
      <c r="J13" s="4"/>
      <c r="K13" s="4"/>
      <c r="L13" s="4"/>
      <c r="M13" s="4"/>
      <c r="N13" s="4"/>
      <c r="O13" s="4"/>
      <c r="P13" s="4"/>
      <c r="Q13" s="9">
        <f t="shared" si="0"/>
        <v>0</v>
      </c>
    </row>
    <row r="14" spans="2:18" x14ac:dyDescent="0.25">
      <c r="B14" s="4">
        <f t="shared" si="1"/>
        <v>6</v>
      </c>
      <c r="C14" s="3" t="s">
        <v>208</v>
      </c>
      <c r="D14" s="30" t="s">
        <v>80</v>
      </c>
      <c r="E14" s="39" t="s">
        <v>80</v>
      </c>
      <c r="F14" s="39" t="s">
        <v>80</v>
      </c>
      <c r="G14" s="39" t="s">
        <v>80</v>
      </c>
      <c r="H14" s="39" t="s">
        <v>80</v>
      </c>
      <c r="I14" s="39" t="s">
        <v>80</v>
      </c>
      <c r="J14" s="4"/>
      <c r="K14" s="4"/>
      <c r="L14" s="4"/>
      <c r="M14" s="4"/>
      <c r="N14" s="4"/>
      <c r="O14" s="4"/>
      <c r="P14" s="4"/>
      <c r="Q14" s="9">
        <f t="shared" si="0"/>
        <v>0</v>
      </c>
    </row>
    <row r="15" spans="2:18" x14ac:dyDescent="0.25">
      <c r="B15" s="4">
        <f t="shared" si="1"/>
        <v>7</v>
      </c>
      <c r="C15" s="3" t="s">
        <v>209</v>
      </c>
      <c r="D15" s="30" t="s">
        <v>210</v>
      </c>
      <c r="E15" s="39" t="s">
        <v>80</v>
      </c>
      <c r="F15" s="39" t="s">
        <v>80</v>
      </c>
      <c r="G15" s="39" t="s">
        <v>80</v>
      </c>
      <c r="H15" s="39" t="s">
        <v>80</v>
      </c>
      <c r="I15" s="39" t="s">
        <v>80</v>
      </c>
      <c r="J15" s="4"/>
      <c r="K15" s="4"/>
      <c r="L15" s="4"/>
      <c r="M15" s="4"/>
      <c r="N15" s="4"/>
      <c r="O15" s="4"/>
      <c r="P15" s="4"/>
      <c r="Q15" s="9">
        <f t="shared" si="0"/>
        <v>0</v>
      </c>
    </row>
    <row r="16" spans="2:18" x14ac:dyDescent="0.25">
      <c r="B16" s="4">
        <f t="shared" si="1"/>
        <v>8</v>
      </c>
      <c r="C16" s="3" t="s">
        <v>211</v>
      </c>
      <c r="D16" s="30" t="s">
        <v>212</v>
      </c>
      <c r="E16" s="39" t="s">
        <v>81</v>
      </c>
      <c r="F16" s="39" t="s">
        <v>81</v>
      </c>
      <c r="G16" s="39" t="s">
        <v>81</v>
      </c>
      <c r="H16" s="39" t="s">
        <v>81</v>
      </c>
      <c r="I16" s="39" t="s">
        <v>81</v>
      </c>
      <c r="J16" s="4"/>
      <c r="K16" s="4"/>
      <c r="L16" s="4"/>
      <c r="M16" s="4"/>
      <c r="N16" s="4"/>
      <c r="O16" s="4"/>
      <c r="P16" s="4"/>
      <c r="Q16" s="9">
        <f t="shared" si="0"/>
        <v>0</v>
      </c>
    </row>
    <row r="17" spans="2:17" x14ac:dyDescent="0.25">
      <c r="B17" s="4">
        <f t="shared" si="1"/>
        <v>9</v>
      </c>
      <c r="C17" s="3" t="s">
        <v>214</v>
      </c>
      <c r="D17" s="30" t="s">
        <v>213</v>
      </c>
      <c r="E17" s="39" t="s">
        <v>82</v>
      </c>
      <c r="F17" s="39" t="s">
        <v>82</v>
      </c>
      <c r="G17" s="39" t="s">
        <v>82</v>
      </c>
      <c r="H17" s="39" t="s">
        <v>82</v>
      </c>
      <c r="I17" s="39" t="s">
        <v>82</v>
      </c>
      <c r="J17" s="4"/>
      <c r="K17" s="4"/>
      <c r="L17" s="4"/>
      <c r="M17" s="4"/>
      <c r="N17" s="4"/>
      <c r="O17" s="4"/>
      <c r="P17" s="4"/>
      <c r="Q17" s="9">
        <f t="shared" si="0"/>
        <v>0</v>
      </c>
    </row>
    <row r="18" spans="2:17" x14ac:dyDescent="0.25">
      <c r="B18" s="4">
        <f t="shared" si="1"/>
        <v>10</v>
      </c>
      <c r="C18" s="3" t="s">
        <v>215</v>
      </c>
      <c r="D18" s="30" t="s">
        <v>83</v>
      </c>
      <c r="E18" s="39" t="s">
        <v>83</v>
      </c>
      <c r="F18" s="39" t="s">
        <v>83</v>
      </c>
      <c r="G18" s="39" t="s">
        <v>83</v>
      </c>
      <c r="H18" s="39" t="s">
        <v>83</v>
      </c>
      <c r="I18" s="39" t="s">
        <v>83</v>
      </c>
      <c r="J18" s="4"/>
      <c r="K18" s="4"/>
      <c r="L18" s="4"/>
      <c r="M18" s="4"/>
      <c r="N18" s="4"/>
      <c r="O18" s="4"/>
      <c r="P18" s="4"/>
      <c r="Q18" s="9">
        <f t="shared" si="0"/>
        <v>0</v>
      </c>
    </row>
    <row r="19" spans="2:17" x14ac:dyDescent="0.25">
      <c r="B19" s="4">
        <f t="shared" si="1"/>
        <v>11</v>
      </c>
      <c r="C19" s="3" t="s">
        <v>216</v>
      </c>
      <c r="D19" s="30" t="s">
        <v>84</v>
      </c>
      <c r="E19" s="39" t="s">
        <v>84</v>
      </c>
      <c r="F19" s="39" t="s">
        <v>84</v>
      </c>
      <c r="G19" s="39" t="s">
        <v>84</v>
      </c>
      <c r="H19" s="39" t="s">
        <v>84</v>
      </c>
      <c r="I19" s="39" t="s">
        <v>84</v>
      </c>
      <c r="J19" s="4"/>
      <c r="K19" s="4"/>
      <c r="L19" s="4"/>
      <c r="M19" s="4"/>
      <c r="N19" s="4"/>
      <c r="O19" s="4"/>
      <c r="P19" s="4"/>
      <c r="Q19" s="9">
        <f t="shared" si="0"/>
        <v>0</v>
      </c>
    </row>
    <row r="20" spans="2:17" x14ac:dyDescent="0.25">
      <c r="B20" s="4">
        <f t="shared" si="1"/>
        <v>12</v>
      </c>
      <c r="C20" s="3" t="s">
        <v>217</v>
      </c>
      <c r="D20" s="30" t="s">
        <v>85</v>
      </c>
      <c r="E20" s="39" t="s">
        <v>85</v>
      </c>
      <c r="F20" s="39" t="s">
        <v>85</v>
      </c>
      <c r="G20" s="39" t="s">
        <v>85</v>
      </c>
      <c r="H20" s="39" t="s">
        <v>85</v>
      </c>
      <c r="I20" s="39" t="s">
        <v>85</v>
      </c>
      <c r="J20" s="4"/>
      <c r="K20" s="4"/>
      <c r="L20" s="4"/>
      <c r="M20" s="4"/>
      <c r="N20" s="4"/>
      <c r="O20" s="4"/>
      <c r="P20" s="4"/>
      <c r="Q20" s="9">
        <f t="shared" si="0"/>
        <v>0</v>
      </c>
    </row>
    <row r="21" spans="2:17" x14ac:dyDescent="0.25">
      <c r="B21" s="4">
        <f t="shared" si="1"/>
        <v>13</v>
      </c>
      <c r="C21" s="3" t="s">
        <v>219</v>
      </c>
      <c r="D21" s="29" t="s">
        <v>218</v>
      </c>
      <c r="E21" s="29"/>
      <c r="F21" s="29"/>
      <c r="G21" s="29"/>
      <c r="H21" s="29"/>
      <c r="I21" s="30"/>
      <c r="J21" s="4"/>
      <c r="K21" s="4"/>
      <c r="L21" s="4"/>
      <c r="M21" s="4"/>
      <c r="N21" s="4"/>
      <c r="O21" s="4"/>
      <c r="P21" s="4"/>
      <c r="Q21" s="9">
        <f t="shared" si="0"/>
        <v>0</v>
      </c>
    </row>
    <row r="22" spans="2:17" x14ac:dyDescent="0.25">
      <c r="B22" s="4">
        <f t="shared" si="1"/>
        <v>14</v>
      </c>
      <c r="C22" s="3" t="s">
        <v>221</v>
      </c>
      <c r="D22" s="30" t="s">
        <v>220</v>
      </c>
      <c r="E22" s="39" t="s">
        <v>86</v>
      </c>
      <c r="F22" s="39" t="s">
        <v>86</v>
      </c>
      <c r="G22" s="39" t="s">
        <v>86</v>
      </c>
      <c r="H22" s="39" t="s">
        <v>86</v>
      </c>
      <c r="I22" s="39" t="s">
        <v>86</v>
      </c>
      <c r="J22" s="4"/>
      <c r="K22" s="4"/>
      <c r="L22" s="4"/>
      <c r="M22" s="4"/>
      <c r="N22" s="4"/>
      <c r="O22" s="4"/>
      <c r="P22" s="4"/>
      <c r="Q22" s="9">
        <f t="shared" si="0"/>
        <v>0</v>
      </c>
    </row>
    <row r="23" spans="2:17" x14ac:dyDescent="0.25">
      <c r="B23" s="4">
        <f t="shared" si="1"/>
        <v>15</v>
      </c>
      <c r="C23" s="3" t="s">
        <v>222</v>
      </c>
      <c r="D23" s="30" t="s">
        <v>87</v>
      </c>
      <c r="E23" s="39" t="s">
        <v>87</v>
      </c>
      <c r="F23" s="39" t="s">
        <v>87</v>
      </c>
      <c r="G23" s="39" t="s">
        <v>87</v>
      </c>
      <c r="H23" s="39" t="s">
        <v>87</v>
      </c>
      <c r="I23" s="39" t="s">
        <v>87</v>
      </c>
      <c r="J23" s="4"/>
      <c r="K23" s="4"/>
      <c r="L23" s="4"/>
      <c r="M23" s="4"/>
      <c r="N23" s="4"/>
      <c r="O23" s="4"/>
      <c r="P23" s="4"/>
      <c r="Q23" s="9">
        <f t="shared" si="0"/>
        <v>0</v>
      </c>
    </row>
    <row r="24" spans="2:17" x14ac:dyDescent="0.25">
      <c r="B24" s="4">
        <f t="shared" si="1"/>
        <v>16</v>
      </c>
      <c r="C24" s="3" t="s">
        <v>224</v>
      </c>
      <c r="D24" s="40" t="s">
        <v>223</v>
      </c>
      <c r="E24" s="29"/>
      <c r="F24" s="29"/>
      <c r="G24" s="29"/>
      <c r="H24" s="29"/>
      <c r="I24" s="30"/>
      <c r="J24" s="4"/>
      <c r="K24" s="4"/>
      <c r="L24" s="4"/>
      <c r="M24" s="4"/>
      <c r="N24" s="4"/>
      <c r="O24" s="4"/>
      <c r="P24" s="4"/>
      <c r="Q24" s="9">
        <f t="shared" si="0"/>
        <v>0</v>
      </c>
    </row>
    <row r="25" spans="2:17" x14ac:dyDescent="0.25">
      <c r="B25" s="4">
        <f t="shared" si="1"/>
        <v>17</v>
      </c>
      <c r="C25" s="3" t="s">
        <v>247</v>
      </c>
      <c r="D25" s="41" t="s">
        <v>225</v>
      </c>
      <c r="E25" s="35"/>
      <c r="F25" s="35"/>
      <c r="G25" s="35"/>
      <c r="H25" s="35"/>
      <c r="I25" s="42"/>
      <c r="J25" s="4"/>
      <c r="K25" s="4"/>
      <c r="L25" s="4"/>
      <c r="M25" s="4"/>
      <c r="N25" s="4"/>
      <c r="O25" s="4"/>
      <c r="P25" s="4"/>
      <c r="Q25" s="9">
        <f t="shared" si="0"/>
        <v>0</v>
      </c>
    </row>
    <row r="26" spans="2:17" x14ac:dyDescent="0.25">
      <c r="B26" s="4">
        <f t="shared" si="1"/>
        <v>18</v>
      </c>
      <c r="C26" s="3" t="s">
        <v>226</v>
      </c>
      <c r="D26" s="30" t="s">
        <v>88</v>
      </c>
      <c r="E26" s="39" t="s">
        <v>88</v>
      </c>
      <c r="F26" s="39" t="s">
        <v>88</v>
      </c>
      <c r="G26" s="39" t="s">
        <v>88</v>
      </c>
      <c r="H26" s="39" t="s">
        <v>88</v>
      </c>
      <c r="I26" s="39" t="s">
        <v>88</v>
      </c>
      <c r="J26" s="4"/>
      <c r="K26" s="4"/>
      <c r="L26" s="4"/>
      <c r="M26" s="4"/>
      <c r="N26" s="4"/>
      <c r="O26" s="4"/>
      <c r="P26" s="4"/>
      <c r="Q26" s="9">
        <f t="shared" si="0"/>
        <v>0</v>
      </c>
    </row>
    <row r="27" spans="2:17" x14ac:dyDescent="0.25">
      <c r="B27" s="4">
        <f t="shared" si="1"/>
        <v>19</v>
      </c>
      <c r="C27" s="3" t="s">
        <v>228</v>
      </c>
      <c r="D27" s="29" t="s">
        <v>227</v>
      </c>
      <c r="E27" s="29"/>
      <c r="F27" s="29"/>
      <c r="G27" s="29"/>
      <c r="H27" s="29"/>
      <c r="I27" s="30"/>
      <c r="J27" s="4"/>
      <c r="K27" s="4"/>
      <c r="L27" s="4"/>
      <c r="M27" s="4"/>
      <c r="N27" s="4"/>
      <c r="O27" s="4"/>
      <c r="P27" s="4"/>
      <c r="Q27" s="9">
        <f t="shared" si="0"/>
        <v>0</v>
      </c>
    </row>
    <row r="28" spans="2:17" x14ac:dyDescent="0.25">
      <c r="B28" s="4">
        <f t="shared" si="1"/>
        <v>20</v>
      </c>
      <c r="C28" s="20" t="s">
        <v>230</v>
      </c>
      <c r="D28" s="43" t="s">
        <v>229</v>
      </c>
      <c r="E28" s="44" t="s">
        <v>89</v>
      </c>
      <c r="F28" s="44" t="s">
        <v>89</v>
      </c>
      <c r="G28" s="44" t="s">
        <v>89</v>
      </c>
      <c r="H28" s="44" t="s">
        <v>89</v>
      </c>
      <c r="I28" s="44" t="s">
        <v>89</v>
      </c>
      <c r="J28" s="4"/>
      <c r="K28" s="4"/>
      <c r="L28" s="4"/>
      <c r="M28" s="4"/>
      <c r="N28" s="4"/>
      <c r="O28" s="4"/>
      <c r="P28" s="4"/>
      <c r="Q28" s="9">
        <f t="shared" si="0"/>
        <v>0</v>
      </c>
    </row>
    <row r="29" spans="2:17" x14ac:dyDescent="0.25">
      <c r="B29" s="4">
        <f t="shared" si="1"/>
        <v>21</v>
      </c>
      <c r="C29" s="3" t="s">
        <v>233</v>
      </c>
      <c r="D29" s="30" t="s">
        <v>231</v>
      </c>
      <c r="E29" s="39" t="s">
        <v>90</v>
      </c>
      <c r="F29" s="39" t="s">
        <v>90</v>
      </c>
      <c r="G29" s="39" t="s">
        <v>90</v>
      </c>
      <c r="H29" s="39" t="s">
        <v>90</v>
      </c>
      <c r="I29" s="39" t="s">
        <v>90</v>
      </c>
      <c r="J29" s="4"/>
      <c r="K29" s="4"/>
      <c r="L29" s="4"/>
      <c r="M29" s="4"/>
      <c r="N29" s="4"/>
      <c r="O29" s="4"/>
      <c r="P29" s="4"/>
      <c r="Q29" s="9">
        <f t="shared" si="0"/>
        <v>0</v>
      </c>
    </row>
    <row r="30" spans="2:17" x14ac:dyDescent="0.25">
      <c r="B30" s="4">
        <f t="shared" si="1"/>
        <v>22</v>
      </c>
      <c r="C30" s="3" t="s">
        <v>234</v>
      </c>
      <c r="D30" s="29" t="s">
        <v>232</v>
      </c>
      <c r="E30" s="29"/>
      <c r="F30" s="29"/>
      <c r="G30" s="29"/>
      <c r="H30" s="29"/>
      <c r="I30" s="30"/>
      <c r="J30" s="4"/>
      <c r="K30" s="4"/>
      <c r="L30" s="4"/>
      <c r="M30" s="4"/>
      <c r="N30" s="4"/>
      <c r="O30" s="4"/>
      <c r="P30" s="4"/>
      <c r="Q30" s="9">
        <f t="shared" si="0"/>
        <v>0</v>
      </c>
    </row>
    <row r="31" spans="2:17" x14ac:dyDescent="0.25">
      <c r="B31" s="4">
        <f t="shared" si="1"/>
        <v>23</v>
      </c>
      <c r="C31" s="3" t="s">
        <v>236</v>
      </c>
      <c r="D31" s="30" t="s">
        <v>235</v>
      </c>
      <c r="E31" s="39" t="s">
        <v>91</v>
      </c>
      <c r="F31" s="39" t="s">
        <v>91</v>
      </c>
      <c r="G31" s="39" t="s">
        <v>91</v>
      </c>
      <c r="H31" s="39" t="s">
        <v>91</v>
      </c>
      <c r="I31" s="39" t="s">
        <v>91</v>
      </c>
      <c r="J31" s="4"/>
      <c r="K31" s="4"/>
      <c r="L31" s="4"/>
      <c r="M31" s="4"/>
      <c r="N31" s="4"/>
      <c r="O31" s="4"/>
      <c r="P31" s="4"/>
      <c r="Q31" s="9">
        <f t="shared" si="0"/>
        <v>0</v>
      </c>
    </row>
    <row r="32" spans="2:17" x14ac:dyDescent="0.25">
      <c r="B32" s="4">
        <f t="shared" si="1"/>
        <v>24</v>
      </c>
      <c r="C32" s="3" t="s">
        <v>239</v>
      </c>
      <c r="D32" s="30" t="s">
        <v>237</v>
      </c>
      <c r="E32" s="39" t="s">
        <v>92</v>
      </c>
      <c r="F32" s="39" t="s">
        <v>92</v>
      </c>
      <c r="G32" s="39" t="s">
        <v>92</v>
      </c>
      <c r="H32" s="39" t="s">
        <v>92</v>
      </c>
      <c r="I32" s="39" t="s">
        <v>92</v>
      </c>
      <c r="J32" s="4"/>
      <c r="K32" s="4"/>
      <c r="L32" s="4"/>
      <c r="M32" s="4"/>
      <c r="N32" s="4"/>
      <c r="O32" s="4"/>
      <c r="P32" s="4"/>
      <c r="Q32" s="9">
        <f t="shared" si="0"/>
        <v>0</v>
      </c>
    </row>
    <row r="33" spans="2:17" x14ac:dyDescent="0.25">
      <c r="B33" s="4">
        <f t="shared" si="1"/>
        <v>25</v>
      </c>
      <c r="C33" s="3" t="s">
        <v>240</v>
      </c>
      <c r="D33" s="30" t="s">
        <v>238</v>
      </c>
      <c r="E33" s="39" t="s">
        <v>93</v>
      </c>
      <c r="F33" s="39" t="s">
        <v>93</v>
      </c>
      <c r="G33" s="39" t="s">
        <v>93</v>
      </c>
      <c r="H33" s="39" t="s">
        <v>93</v>
      </c>
      <c r="I33" s="39" t="s">
        <v>93</v>
      </c>
      <c r="J33" s="4"/>
      <c r="K33" s="4"/>
      <c r="L33" s="4"/>
      <c r="M33" s="4"/>
      <c r="N33" s="4"/>
      <c r="O33" s="4"/>
      <c r="P33" s="4"/>
      <c r="Q33" s="9">
        <f t="shared" si="0"/>
        <v>0</v>
      </c>
    </row>
    <row r="34" spans="2:17" x14ac:dyDescent="0.25">
      <c r="B34" s="4">
        <f t="shared" si="1"/>
        <v>26</v>
      </c>
      <c r="C34" s="3" t="s">
        <v>241</v>
      </c>
      <c r="D34" s="30" t="s">
        <v>94</v>
      </c>
      <c r="E34" s="39" t="s">
        <v>94</v>
      </c>
      <c r="F34" s="39" t="s">
        <v>94</v>
      </c>
      <c r="G34" s="39" t="s">
        <v>94</v>
      </c>
      <c r="H34" s="39" t="s">
        <v>94</v>
      </c>
      <c r="I34" s="39" t="s">
        <v>94</v>
      </c>
      <c r="J34" s="4"/>
      <c r="K34" s="4"/>
      <c r="L34" s="4"/>
      <c r="M34" s="4"/>
      <c r="N34" s="4"/>
      <c r="O34" s="4"/>
      <c r="P34" s="4"/>
      <c r="Q34" s="9">
        <f t="shared" si="0"/>
        <v>0</v>
      </c>
    </row>
    <row r="35" spans="2:17" x14ac:dyDescent="0.25">
      <c r="B35" s="4">
        <f t="shared" si="1"/>
        <v>27</v>
      </c>
      <c r="C35" s="3" t="s">
        <v>242</v>
      </c>
      <c r="D35" s="30" t="s">
        <v>95</v>
      </c>
      <c r="E35" s="39" t="s">
        <v>95</v>
      </c>
      <c r="F35" s="39" t="s">
        <v>95</v>
      </c>
      <c r="G35" s="39" t="s">
        <v>95</v>
      </c>
      <c r="H35" s="39" t="s">
        <v>95</v>
      </c>
      <c r="I35" s="39" t="s">
        <v>95</v>
      </c>
      <c r="J35" s="4"/>
      <c r="K35" s="4"/>
      <c r="L35" s="4"/>
      <c r="M35" s="4"/>
      <c r="N35" s="4"/>
      <c r="O35" s="4"/>
      <c r="P35" s="4"/>
      <c r="Q35" s="9">
        <f t="shared" si="0"/>
        <v>0</v>
      </c>
    </row>
    <row r="36" spans="2:17" x14ac:dyDescent="0.25">
      <c r="B36" s="4">
        <f t="shared" si="1"/>
        <v>28</v>
      </c>
      <c r="C36" s="3" t="s">
        <v>243</v>
      </c>
      <c r="D36" s="30" t="s">
        <v>96</v>
      </c>
      <c r="E36" s="39" t="s">
        <v>96</v>
      </c>
      <c r="F36" s="39" t="s">
        <v>96</v>
      </c>
      <c r="G36" s="39" t="s">
        <v>96</v>
      </c>
      <c r="H36" s="39" t="s">
        <v>96</v>
      </c>
      <c r="I36" s="39" t="s">
        <v>96</v>
      </c>
      <c r="J36" s="4"/>
      <c r="K36" s="4"/>
      <c r="L36" s="4"/>
      <c r="M36" s="4"/>
      <c r="N36" s="4"/>
      <c r="O36" s="4"/>
      <c r="P36" s="4"/>
      <c r="Q36" s="9">
        <f t="shared" si="0"/>
        <v>0</v>
      </c>
    </row>
    <row r="37" spans="2:17" x14ac:dyDescent="0.25">
      <c r="B37" s="4">
        <f t="shared" si="1"/>
        <v>29</v>
      </c>
      <c r="C37" s="3" t="s">
        <v>244</v>
      </c>
      <c r="D37" s="30" t="s">
        <v>97</v>
      </c>
      <c r="E37" s="39" t="s">
        <v>97</v>
      </c>
      <c r="F37" s="39" t="s">
        <v>97</v>
      </c>
      <c r="G37" s="39" t="s">
        <v>97</v>
      </c>
      <c r="H37" s="39" t="s">
        <v>97</v>
      </c>
      <c r="I37" s="39" t="s">
        <v>97</v>
      </c>
      <c r="J37" s="4"/>
      <c r="K37" s="4"/>
      <c r="L37" s="4"/>
      <c r="M37" s="4"/>
      <c r="N37" s="4"/>
      <c r="O37" s="4"/>
      <c r="P37" s="4"/>
      <c r="Q37" s="9">
        <f t="shared" si="0"/>
        <v>0</v>
      </c>
    </row>
    <row r="38" spans="2:17" x14ac:dyDescent="0.25">
      <c r="B38" s="4">
        <f t="shared" si="1"/>
        <v>30</v>
      </c>
      <c r="C38" s="3" t="s">
        <v>102</v>
      </c>
      <c r="D38" s="30" t="s">
        <v>245</v>
      </c>
      <c r="E38" s="39" t="s">
        <v>98</v>
      </c>
      <c r="F38" s="39" t="s">
        <v>98</v>
      </c>
      <c r="G38" s="39" t="s">
        <v>98</v>
      </c>
      <c r="H38" s="39" t="s">
        <v>98</v>
      </c>
      <c r="I38" s="39" t="s">
        <v>98</v>
      </c>
      <c r="J38" s="4"/>
      <c r="K38" s="4"/>
      <c r="L38" s="4"/>
      <c r="M38" s="4"/>
      <c r="N38" s="4"/>
      <c r="O38" s="4"/>
      <c r="P38" s="4"/>
      <c r="Q38" s="9">
        <f t="shared" si="0"/>
        <v>0</v>
      </c>
    </row>
    <row r="39" spans="2:17" x14ac:dyDescent="0.25">
      <c r="B39" s="4">
        <f t="shared" si="1"/>
        <v>31</v>
      </c>
      <c r="C39" s="3" t="s">
        <v>103</v>
      </c>
      <c r="D39" s="30" t="s">
        <v>246</v>
      </c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9">
        <f t="shared" si="0"/>
        <v>0</v>
      </c>
    </row>
    <row r="40" spans="2:17" x14ac:dyDescent="0.25">
      <c r="C40" s="21"/>
      <c r="D40" s="21"/>
      <c r="E40" s="1"/>
      <c r="H40" s="26" t="s">
        <v>19</v>
      </c>
      <c r="I40" s="26"/>
      <c r="J40" s="17">
        <f t="shared" ref="J40:Q40" si="2">COUNTIF(J9:J39,"&gt;=70")</f>
        <v>0</v>
      </c>
      <c r="K40" s="17">
        <f t="shared" si="2"/>
        <v>0</v>
      </c>
      <c r="L40" s="17">
        <f t="shared" si="2"/>
        <v>0</v>
      </c>
      <c r="M40" s="17">
        <f t="shared" si="2"/>
        <v>0</v>
      </c>
      <c r="N40" s="17">
        <f t="shared" si="2"/>
        <v>0</v>
      </c>
      <c r="O40" s="17">
        <f t="shared" si="2"/>
        <v>0</v>
      </c>
      <c r="P40" s="17">
        <f t="shared" si="2"/>
        <v>0</v>
      </c>
      <c r="Q40" s="11">
        <f t="shared" si="2"/>
        <v>0</v>
      </c>
    </row>
    <row r="41" spans="2:17" x14ac:dyDescent="0.25">
      <c r="C41" s="21"/>
      <c r="D41" s="21"/>
      <c r="E41" s="7"/>
      <c r="H41" s="25" t="s">
        <v>20</v>
      </c>
      <c r="I41" s="25"/>
      <c r="J41" s="18">
        <f t="shared" ref="J41:Q41" si="3">COUNTIF(J9:J39,"&lt;70")</f>
        <v>0</v>
      </c>
      <c r="K41" s="18">
        <f t="shared" si="3"/>
        <v>0</v>
      </c>
      <c r="L41" s="18">
        <f t="shared" si="3"/>
        <v>0</v>
      </c>
      <c r="M41" s="18">
        <f t="shared" si="3"/>
        <v>0</v>
      </c>
      <c r="N41" s="18">
        <f t="shared" si="3"/>
        <v>0</v>
      </c>
      <c r="O41" s="18">
        <f t="shared" si="3"/>
        <v>0</v>
      </c>
      <c r="P41" s="18">
        <f t="shared" si="3"/>
        <v>0</v>
      </c>
      <c r="Q41" s="18">
        <f t="shared" si="3"/>
        <v>31</v>
      </c>
    </row>
    <row r="42" spans="2:17" x14ac:dyDescent="0.25">
      <c r="C42" s="21"/>
      <c r="D42" s="21"/>
      <c r="E42" s="21"/>
      <c r="H42" s="25" t="s">
        <v>21</v>
      </c>
      <c r="I42" s="25"/>
      <c r="J42" s="18">
        <f t="shared" ref="J42:Q42" si="4">COUNT(J9:J39)</f>
        <v>0</v>
      </c>
      <c r="K42" s="18">
        <f t="shared" si="4"/>
        <v>0</v>
      </c>
      <c r="L42" s="18">
        <f t="shared" si="4"/>
        <v>0</v>
      </c>
      <c r="M42" s="18">
        <f t="shared" si="4"/>
        <v>0</v>
      </c>
      <c r="N42" s="18">
        <f t="shared" si="4"/>
        <v>0</v>
      </c>
      <c r="O42" s="18">
        <f t="shared" si="4"/>
        <v>0</v>
      </c>
      <c r="P42" s="18">
        <f t="shared" si="4"/>
        <v>0</v>
      </c>
      <c r="Q42" s="18">
        <f t="shared" si="4"/>
        <v>31</v>
      </c>
    </row>
    <row r="43" spans="2:17" x14ac:dyDescent="0.25">
      <c r="C43" s="21"/>
      <c r="D43" s="21"/>
      <c r="E43" s="1"/>
      <c r="H43" s="22" t="s">
        <v>16</v>
      </c>
      <c r="I43" s="22"/>
      <c r="J43" s="10" t="e">
        <f>J40/J42</f>
        <v>#DIV/0!</v>
      </c>
      <c r="K43" s="10" t="e">
        <f t="shared" ref="K43:Q43" si="5">K40/K42</f>
        <v>#DIV/0!</v>
      </c>
      <c r="L43" s="10" t="e">
        <f t="shared" si="5"/>
        <v>#DIV/0!</v>
      </c>
      <c r="M43" s="10" t="e">
        <f t="shared" si="5"/>
        <v>#DIV/0!</v>
      </c>
      <c r="N43" s="10" t="e">
        <f t="shared" si="5"/>
        <v>#DIV/0!</v>
      </c>
      <c r="O43" s="10" t="e">
        <f t="shared" si="5"/>
        <v>#DIV/0!</v>
      </c>
      <c r="P43" s="10" t="e">
        <f t="shared" si="5"/>
        <v>#DIV/0!</v>
      </c>
      <c r="Q43" s="10">
        <f t="shared" si="5"/>
        <v>0</v>
      </c>
    </row>
    <row r="44" spans="2:17" x14ac:dyDescent="0.25">
      <c r="C44" s="21"/>
      <c r="D44" s="21"/>
      <c r="E44" s="1"/>
      <c r="H44" s="22" t="s">
        <v>17</v>
      </c>
      <c r="I44" s="22"/>
      <c r="J44" s="10" t="e">
        <f>J41/J42</f>
        <v>#DIV/0!</v>
      </c>
      <c r="K44" s="10" t="e">
        <f t="shared" ref="K44:Q44" si="6">K41/K42</f>
        <v>#DIV/0!</v>
      </c>
      <c r="L44" s="10" t="e">
        <f t="shared" si="6"/>
        <v>#DIV/0!</v>
      </c>
      <c r="M44" s="10" t="e">
        <f t="shared" si="6"/>
        <v>#DIV/0!</v>
      </c>
      <c r="N44" s="10" t="e">
        <f t="shared" si="6"/>
        <v>#DIV/0!</v>
      </c>
      <c r="O44" s="10" t="e">
        <f t="shared" si="6"/>
        <v>#DIV/0!</v>
      </c>
      <c r="P44" s="10" t="e">
        <f t="shared" si="6"/>
        <v>#DIV/0!</v>
      </c>
      <c r="Q44" s="10">
        <f t="shared" si="6"/>
        <v>1</v>
      </c>
    </row>
    <row r="45" spans="2:17" x14ac:dyDescent="0.25">
      <c r="C45" s="21"/>
      <c r="D45" s="21"/>
      <c r="E45" s="7"/>
    </row>
    <row r="46" spans="2:17" x14ac:dyDescent="0.25">
      <c r="C46" s="1"/>
      <c r="D46" s="1"/>
      <c r="E46" s="7"/>
    </row>
    <row r="47" spans="2:17" x14ac:dyDescent="0.25">
      <c r="J47" s="23"/>
      <c r="K47" s="23"/>
      <c r="L47" s="23"/>
      <c r="M47" s="23"/>
      <c r="N47" s="23"/>
      <c r="O47" s="23"/>
      <c r="P47" s="23"/>
    </row>
    <row r="48" spans="2:17" x14ac:dyDescent="0.25">
      <c r="J48" s="24" t="s">
        <v>18</v>
      </c>
      <c r="K48" s="24"/>
      <c r="L48" s="24"/>
      <c r="M48" s="24"/>
      <c r="N48" s="24"/>
      <c r="O48" s="24"/>
      <c r="P48" s="24"/>
    </row>
  </sheetData>
  <mergeCells count="53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12:I12"/>
    <mergeCell ref="D32:I32"/>
    <mergeCell ref="D16:I16"/>
    <mergeCell ref="D17:I17"/>
    <mergeCell ref="D18:I18"/>
    <mergeCell ref="D19:I19"/>
    <mergeCell ref="D20:I20"/>
    <mergeCell ref="D22:I22"/>
    <mergeCell ref="D23:I23"/>
    <mergeCell ref="D26:I26"/>
    <mergeCell ref="D28:I28"/>
    <mergeCell ref="D29:I29"/>
    <mergeCell ref="D31:I31"/>
    <mergeCell ref="D30:I30"/>
    <mergeCell ref="C40:D40"/>
    <mergeCell ref="H40:I40"/>
    <mergeCell ref="D33:I33"/>
    <mergeCell ref="D34:I34"/>
    <mergeCell ref="D35:I35"/>
    <mergeCell ref="D36:I36"/>
    <mergeCell ref="D37:I37"/>
    <mergeCell ref="D38:I38"/>
    <mergeCell ref="D39:I39"/>
    <mergeCell ref="C41:D41"/>
    <mergeCell ref="H41:I41"/>
    <mergeCell ref="C42:E42"/>
    <mergeCell ref="H42:I42"/>
    <mergeCell ref="C43:D43"/>
    <mergeCell ref="H43:I43"/>
    <mergeCell ref="C44:D44"/>
    <mergeCell ref="H44:I44"/>
    <mergeCell ref="C45:D45"/>
    <mergeCell ref="J47:P47"/>
    <mergeCell ref="J48:P48"/>
    <mergeCell ref="D15:I15"/>
    <mergeCell ref="D21:I21"/>
    <mergeCell ref="D24:I24"/>
    <mergeCell ref="D25:I25"/>
    <mergeCell ref="D27:I2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ECC-211-A</vt:lpstr>
      <vt:lpstr>ECC-211-B</vt:lpstr>
      <vt:lpstr>PB-211-A</vt:lpstr>
      <vt:lpstr>PB-211-B</vt:lpstr>
      <vt:lpstr>TINV-II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Alma </cp:lastModifiedBy>
  <cp:lastPrinted>2023-03-21T15:13:53Z</cp:lastPrinted>
  <dcterms:created xsi:type="dcterms:W3CDTF">2023-03-14T19:16:59Z</dcterms:created>
  <dcterms:modified xsi:type="dcterms:W3CDTF">2023-04-12T23:53:01Z</dcterms:modified>
</cp:coreProperties>
</file>