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media/image29.png" ContentType="image/png"/>
  <Override PartName="/xl/media/image28.png" ContentType="image/png"/>
  <Override PartName="/xl/media/image27.png" ContentType="image/png"/>
  <Override PartName="/xl/media/image26.png" ContentType="image/png"/>
  <Override PartName="/xl/media/image25.png" ContentType="image/png"/>
  <Override PartName="/xl/media/image30.png" ContentType="image/png"/>
  <Override PartName="/xl/media/image24.png" ContentType="image/png"/>
  <Override PartName="/xl/media/image23.png" ContentType="image/png"/>
  <Override PartName="/xl/media/image22.png" ContentType="image/png"/>
  <Override PartName="/xl/media/image21.png" ContentType="image/png"/>
  <Override PartName="/xl/styles.xml" ContentType="application/vnd.openxmlformats-officedocument.spreadsheetml.styles+xml"/>
  <Override PartName="/xl/comments4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<sst xmlns="http://schemas.openxmlformats.org/spreadsheetml/2006/main" count="226" uniqueCount="57">
  <si>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</si>
  <si>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</si>
  <si>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</si>
  <si>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</si>
  <si>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</si>
  <si>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</si>
  <si>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</si>
  <si>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</si>
  <si>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</si>
  <si>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</si>
  <si>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JUL 2023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</si>
  <si>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</si>
  <si>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</si>
  <si>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</si>
  <si>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</si>
  <si>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</si>
  <si>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</si>
  <si>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</si>
  <si>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</si>
  <si>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</si>
  <si>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</si>
  <si>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</si>
  <si>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</si>
  <si>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</si>
  <si>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</si>
  <si>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</si>
  <si>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</si>
  <si>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</si>
  <si>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</si>
  <si>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</si>
  <si>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</si>
  <si>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</si>
  <si>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</si>
  <si>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APRENDIZAJE AUTOMÁTICO</t>
  </si>
  <si>
    <t xml:space="preserve">810B</t>
  </si>
  <si>
    <t xml:space="preserve">TECNOLOGÍAS CONVERGENTES I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</si>
  <si>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</si>
  <si>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</si>
  <si>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</si>
  <si>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</si>
  <si>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</si>
  <si>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LI. GUADALUPE ZETINA CRUZ</t>
  </si>
  <si>
    <t xml:space="preserve">II</t>
  </si>
  <si>
    <t xml:space="preserve">III</t>
  </si>
  <si>
    <t xml:space="preserve">AUDITORIA INFORMÁTICA</t>
  </si>
  <si>
    <t xml:space="preserve">IV</t>
  </si>
  <si>
    <t xml:space="preserve">510A</t>
  </si>
  <si>
    <t xml:space="preserve">DISEÑO DE NEGOCIOS DIGITALES </t>
  </si>
  <si>
    <t xml:space="preserve">710B</t>
  </si>
  <si>
    <t xml:space="preserve">V</t>
  </si>
  <si>
    <t xml:space="preserve">ESTRATEGIAS PARA EL CRECIMIENTO PROFESIONAL</t>
  </si>
  <si>
    <t xml:space="preserve">VI</t>
  </si>
  <si>
    <t xml:space="preserve">910B</t>
  </si>
  <si>
    <t xml:space="preserve">Final</t>
  </si>
  <si>
    <t xml:space="preserve">T</t>
  </si>
  <si>
    <t xml:space="preserve">81%%</t>
  </si>
  <si>
    <t xml:space="preserve">GUADALUPE ZETINA CRUZ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</si>
</sst>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7.png"/><Relationship Id="rId2" Type="http://schemas.openxmlformats.org/officeDocument/2006/relationships/image" Target="../media/image2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3960" cy="74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79920</xdr:colOff>
      <xdr:row>0</xdr:row>
      <xdr:rowOff>56160</xdr:rowOff>
    </xdr:from>
    <xdr:to>
      <xdr:col>13</xdr:col>
      <xdr:colOff>631080</xdr:colOff>
      <xdr:row>0</xdr:row>
      <xdr:rowOff>751320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3760" y="56160"/>
          <a:ext cx="1356840" cy="695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717480</xdr:colOff>
      <xdr:row>38</xdr:row>
      <xdr:rowOff>12240</xdr:rowOff>
    </xdr:to>
    <xdr:sp>
      <xdr:nvSpPr>
        <xdr:cNvPr id="2" name="CustomShape 1" hidden="1"/>
        <xdr:cNvSpPr/>
      </xdr:nvSpPr>
      <xdr:spPr>
        <a:xfrm>
          <a:off x="0" y="0"/>
          <a:ext cx="10021320" cy="930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3960" cy="74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675000</xdr:colOff>
      <xdr:row>0</xdr:row>
      <xdr:rowOff>728640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7680" y="33480"/>
          <a:ext cx="1356840" cy="695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716400</xdr:colOff>
      <xdr:row>38</xdr:row>
      <xdr:rowOff>58680</xdr:rowOff>
    </xdr:to>
    <xdr:sp>
      <xdr:nvSpPr>
        <xdr:cNvPr id="5" name="CustomShape 1" hidden="1"/>
        <xdr:cNvSpPr/>
      </xdr:nvSpPr>
      <xdr:spPr>
        <a:xfrm>
          <a:off x="0" y="0"/>
          <a:ext cx="10020240" cy="9673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716400</xdr:colOff>
      <xdr:row>38</xdr:row>
      <xdr:rowOff>58680</xdr:rowOff>
    </xdr:to>
    <xdr:sp>
      <xdr:nvSpPr>
        <xdr:cNvPr id="6" name="CustomShape 1" hidden="1"/>
        <xdr:cNvSpPr/>
      </xdr:nvSpPr>
      <xdr:spPr>
        <a:xfrm>
          <a:off x="0" y="0"/>
          <a:ext cx="10020240" cy="9673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716400</xdr:colOff>
      <xdr:row>38</xdr:row>
      <xdr:rowOff>58680</xdr:rowOff>
    </xdr:to>
    <xdr:sp>
      <xdr:nvSpPr>
        <xdr:cNvPr id="7" name="CustomShape 1" hidden="1"/>
        <xdr:cNvSpPr/>
      </xdr:nvSpPr>
      <xdr:spPr>
        <a:xfrm>
          <a:off x="0" y="0"/>
          <a:ext cx="10020240" cy="96732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3960" cy="74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675000</xdr:colOff>
      <xdr:row>0</xdr:row>
      <xdr:rowOff>762480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7680" y="67320"/>
          <a:ext cx="1356840" cy="695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716400</xdr:colOff>
      <xdr:row>39</xdr:row>
      <xdr:rowOff>181440</xdr:rowOff>
    </xdr:to>
    <xdr:sp>
      <xdr:nvSpPr>
        <xdr:cNvPr id="10" name="CustomShape 1" hidden="1"/>
        <xdr:cNvSpPr/>
      </xdr:nvSpPr>
      <xdr:spPr>
        <a:xfrm>
          <a:off x="0" y="0"/>
          <a:ext cx="10020240" cy="9822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716400</xdr:colOff>
      <xdr:row>39</xdr:row>
      <xdr:rowOff>181440</xdr:rowOff>
    </xdr:to>
    <xdr:sp>
      <xdr:nvSpPr>
        <xdr:cNvPr id="11" name="CustomShape 1" hidden="1"/>
        <xdr:cNvSpPr/>
      </xdr:nvSpPr>
      <xdr:spPr>
        <a:xfrm>
          <a:off x="0" y="0"/>
          <a:ext cx="10020240" cy="9822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716400</xdr:colOff>
      <xdr:row>39</xdr:row>
      <xdr:rowOff>181440</xdr:rowOff>
    </xdr:to>
    <xdr:sp>
      <xdr:nvSpPr>
        <xdr:cNvPr id="12" name="CustomShape 1" hidden="1"/>
        <xdr:cNvSpPr/>
      </xdr:nvSpPr>
      <xdr:spPr>
        <a:xfrm>
          <a:off x="0" y="0"/>
          <a:ext cx="10020240" cy="9822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3960" cy="74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663840</xdr:colOff>
      <xdr:row>0</xdr:row>
      <xdr:rowOff>740160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6520" y="45000"/>
          <a:ext cx="1356840" cy="695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716400</xdr:colOff>
      <xdr:row>38</xdr:row>
      <xdr:rowOff>11520</xdr:rowOff>
    </xdr:to>
    <xdr:sp>
      <xdr:nvSpPr>
        <xdr:cNvPr id="15" name="CustomShape 1" hidden="1"/>
        <xdr:cNvSpPr/>
      </xdr:nvSpPr>
      <xdr:spPr>
        <a:xfrm>
          <a:off x="0" y="0"/>
          <a:ext cx="10020240" cy="963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716400</xdr:colOff>
      <xdr:row>38</xdr:row>
      <xdr:rowOff>11520</xdr:rowOff>
    </xdr:to>
    <xdr:sp>
      <xdr:nvSpPr>
        <xdr:cNvPr id="16" name="CustomShape 1" hidden="1"/>
        <xdr:cNvSpPr/>
      </xdr:nvSpPr>
      <xdr:spPr>
        <a:xfrm>
          <a:off x="0" y="0"/>
          <a:ext cx="10020240" cy="963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716400</xdr:colOff>
      <xdr:row>38</xdr:row>
      <xdr:rowOff>11520</xdr:rowOff>
    </xdr:to>
    <xdr:sp>
      <xdr:nvSpPr>
        <xdr:cNvPr id="17" name="CustomShape 1" hidden="1"/>
        <xdr:cNvSpPr/>
      </xdr:nvSpPr>
      <xdr:spPr>
        <a:xfrm>
          <a:off x="0" y="0"/>
          <a:ext cx="10020240" cy="963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3960" cy="74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663480</xdr:colOff>
      <xdr:row>0</xdr:row>
      <xdr:rowOff>717480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6160" y="22320"/>
          <a:ext cx="1356840" cy="695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716400</xdr:colOff>
      <xdr:row>38</xdr:row>
      <xdr:rowOff>11160</xdr:rowOff>
    </xdr:to>
    <xdr:sp>
      <xdr:nvSpPr>
        <xdr:cNvPr id="20" name="CustomShape 1" hidden="1"/>
        <xdr:cNvSpPr/>
      </xdr:nvSpPr>
      <xdr:spPr>
        <a:xfrm>
          <a:off x="0" y="0"/>
          <a:ext cx="10020240" cy="9503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716400</xdr:colOff>
      <xdr:row>38</xdr:row>
      <xdr:rowOff>11160</xdr:rowOff>
    </xdr:to>
    <xdr:sp>
      <xdr:nvSpPr>
        <xdr:cNvPr id="21" name="CustomShape 1" hidden="1"/>
        <xdr:cNvSpPr/>
      </xdr:nvSpPr>
      <xdr:spPr>
        <a:xfrm>
          <a:off x="0" y="0"/>
          <a:ext cx="10020240" cy="9503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716400</xdr:colOff>
      <xdr:row>38</xdr:row>
      <xdr:rowOff>11160</xdr:rowOff>
    </xdr:to>
    <xdr:sp>
      <xdr:nvSpPr>
        <xdr:cNvPr id="22" name="CustomShape 1" hidden="1"/>
        <xdr:cNvSpPr/>
      </xdr:nvSpPr>
      <xdr:spPr>
        <a:xfrm>
          <a:off x="0" y="0"/>
          <a:ext cx="10020240" cy="9503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4" colorId="64" zoomScale="90" zoomScaleNormal="90" zoomScalePageLayoutView="100" workbookViewId="0">
      <selection pane="topLeft" activeCell="A14" activeCellId="0" sqref="A14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8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3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26</v>
      </c>
      <c r="F14" s="20" t="n">
        <v>26</v>
      </c>
      <c r="G14" s="20"/>
      <c r="H14" s="21"/>
      <c r="I14" s="20" t="n">
        <v>0</v>
      </c>
      <c r="J14" s="21"/>
      <c r="K14" s="20" t="n">
        <v>0</v>
      </c>
      <c r="L14" s="21" t="n">
        <v>0</v>
      </c>
      <c r="M14" s="20" t="n">
        <v>94</v>
      </c>
      <c r="N14" s="22" t="n">
        <v>0.62</v>
      </c>
    </row>
    <row r="15" s="23" customFormat="true" ht="12.8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16</v>
      </c>
      <c r="F15" s="20" t="n">
        <v>12</v>
      </c>
      <c r="G15" s="20"/>
      <c r="H15" s="21"/>
      <c r="I15" s="20" t="n">
        <v>4</v>
      </c>
      <c r="J15" s="21"/>
      <c r="K15" s="20" t="n">
        <v>0</v>
      </c>
      <c r="L15" s="21" t="n">
        <v>0</v>
      </c>
      <c r="M15" s="20" t="n">
        <v>69</v>
      </c>
      <c r="N15" s="22" t="n">
        <v>0.75</v>
      </c>
    </row>
    <row r="16" s="23" customFormat="true" ht="12.8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4</v>
      </c>
      <c r="F16" s="20" t="n">
        <v>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90</v>
      </c>
      <c r="N16" s="22" t="n">
        <v>0.75</v>
      </c>
    </row>
    <row r="17" s="23" customFormat="true" ht="12.8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30</v>
      </c>
      <c r="E17" s="20" t="n">
        <v>3</v>
      </c>
      <c r="F17" s="20" t="n">
        <v>3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83</v>
      </c>
      <c r="N17" s="22" t="n">
        <v>0.33</v>
      </c>
    </row>
    <row r="18" s="23" customFormat="true" ht="12.8" hidden="false" customHeight="false" outlineLevel="0" collapsed="false">
      <c r="A18" s="19"/>
      <c r="B18" s="20"/>
      <c r="C18" s="20"/>
      <c r="D18" s="20"/>
      <c r="E18" s="20"/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v>0</v>
      </c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v>0</v>
      </c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v>0</v>
      </c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v>0</v>
      </c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v>0</v>
      </c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v>0</v>
      </c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v>0</v>
      </c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v>0</v>
      </c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45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84</v>
      </c>
      <c r="N28" s="27" t="n">
        <f aca="false">AVERAGE(N14:N27)</f>
        <v>0.6125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1" colorId="64" zoomScale="90" zoomScaleNormal="90" zoomScalePageLayoutView="100" workbookViewId="0">
      <selection pane="topLeft" activeCell="M16" activeCellId="0" sqref="M16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42</v>
      </c>
      <c r="C14" s="20" t="s">
        <v>29</v>
      </c>
      <c r="D14" s="20" t="s">
        <v>30</v>
      </c>
      <c r="E14" s="20" t="n">
        <v>26</v>
      </c>
      <c r="F14" s="20" t="n">
        <v>24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89</v>
      </c>
      <c r="N14" s="22" t="n">
        <v>0.81</v>
      </c>
    </row>
    <row r="15" s="23" customFormat="true" ht="12.8" hidden="false" customHeight="false" outlineLevel="0" collapsed="false">
      <c r="A15" s="19" t="s">
        <v>31</v>
      </c>
      <c r="B15" s="20" t="s">
        <v>42</v>
      </c>
      <c r="C15" s="20" t="s">
        <v>32</v>
      </c>
      <c r="D15" s="20" t="s">
        <v>30</v>
      </c>
      <c r="E15" s="20" t="n">
        <v>16</v>
      </c>
      <c r="F15" s="20" t="n">
        <v>10</v>
      </c>
      <c r="G15" s="20"/>
      <c r="H15" s="21"/>
      <c r="I15" s="20" t="n">
        <f aca="false">(E15-SUM(F15:G15))-K15</f>
        <v>6</v>
      </c>
      <c r="J15" s="21"/>
      <c r="K15" s="20" t="n">
        <v>0</v>
      </c>
      <c r="L15" s="21" t="n">
        <f aca="false">K15/E15</f>
        <v>0</v>
      </c>
      <c r="M15" s="20" t="n">
        <v>55</v>
      </c>
      <c r="N15" s="22" t="n">
        <v>0.63</v>
      </c>
    </row>
    <row r="16" s="23" customFormat="true" ht="12.8" hidden="false" customHeight="false" outlineLevel="0" collapsed="false">
      <c r="A16" s="19" t="s">
        <v>33</v>
      </c>
      <c r="B16" s="20" t="s">
        <v>42</v>
      </c>
      <c r="C16" s="20" t="s">
        <v>34</v>
      </c>
      <c r="D16" s="20" t="s">
        <v>30</v>
      </c>
      <c r="E16" s="20" t="n">
        <v>4</v>
      </c>
      <c r="F16" s="20" t="n">
        <v>2</v>
      </c>
      <c r="G16" s="20"/>
      <c r="H16" s="21"/>
      <c r="I16" s="20" t="n">
        <f aca="false">(E16-SUM(F16:G16))-K16</f>
        <v>2</v>
      </c>
      <c r="J16" s="21"/>
      <c r="K16" s="20" t="n">
        <v>0</v>
      </c>
      <c r="L16" s="21" t="n">
        <f aca="false">K16/E16</f>
        <v>0</v>
      </c>
      <c r="M16" s="20" t="n">
        <v>48</v>
      </c>
      <c r="N16" s="22" t="n">
        <v>0.5</v>
      </c>
    </row>
    <row r="17" s="23" customFormat="true" ht="22.35" hidden="false" customHeight="true" outlineLevel="0" collapsed="false">
      <c r="A17" s="19" t="s">
        <v>35</v>
      </c>
      <c r="B17" s="20" t="s">
        <v>42</v>
      </c>
      <c r="C17" s="20" t="s">
        <v>34</v>
      </c>
      <c r="D17" s="20" t="s">
        <v>30</v>
      </c>
      <c r="E17" s="20" t="n">
        <v>3</v>
      </c>
      <c r="F17" s="20" t="n">
        <v>1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30</v>
      </c>
      <c r="N17" s="22" t="n">
        <v>0.33</v>
      </c>
    </row>
    <row r="18" s="23" customFormat="true" ht="26.1" hidden="false" customHeight="tru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37</v>
      </c>
      <c r="G28" s="25" t="n">
        <f aca="false">SUM(G14:G27)</f>
        <v>0</v>
      </c>
      <c r="H28" s="26"/>
      <c r="I28" s="25" t="n">
        <f aca="false">(E28-SUM(F28:G28))-K28</f>
        <v>12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55.5</v>
      </c>
      <c r="N28" s="27" t="n">
        <f aca="false">AVERAGE(N14:N27)</f>
        <v>0.5675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8" colorId="64" zoomScale="90" zoomScaleNormal="90" zoomScalePageLayoutView="100" workbookViewId="0">
      <selection pane="topLeft" activeCell="J12" activeCellId="0" sqref="J12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43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27</v>
      </c>
      <c r="G14" s="20"/>
      <c r="H14" s="21"/>
      <c r="I14" s="20" t="n">
        <f aca="false">(E14-SUM(F14:G14))-K14</f>
        <v>-1</v>
      </c>
      <c r="J14" s="21"/>
      <c r="K14" s="20" t="n">
        <v>0</v>
      </c>
      <c r="L14" s="21" t="n">
        <f aca="false">K14/E14</f>
        <v>0</v>
      </c>
      <c r="M14" s="20" t="n">
        <v>67</v>
      </c>
      <c r="N14" s="22" t="n">
        <v>0.75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43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13</v>
      </c>
      <c r="G15" s="20"/>
      <c r="H15" s="21"/>
      <c r="I15" s="20" t="n">
        <f aca="false">(E15-SUM(F15:G15))-K15</f>
        <v>3</v>
      </c>
      <c r="J15" s="21"/>
      <c r="K15" s="20" t="n">
        <v>0</v>
      </c>
      <c r="L15" s="21" t="n">
        <f aca="false">K15/E15</f>
        <v>0</v>
      </c>
      <c r="M15" s="20" t="n">
        <v>67</v>
      </c>
      <c r="N15" s="22" t="n">
        <v>0.68</v>
      </c>
    </row>
    <row r="16" s="23" customFormat="true" ht="12.8" hidden="false" customHeight="false" outlineLevel="0" collapsed="false">
      <c r="A16" s="20" t="s">
        <v>44</v>
      </c>
      <c r="B16" s="20" t="s">
        <v>45</v>
      </c>
      <c r="C16" s="20" t="s">
        <v>46</v>
      </c>
      <c r="D16" s="20" t="s">
        <v>30</v>
      </c>
      <c r="E16" s="20" t="n">
        <v>19</v>
      </c>
      <c r="F16" s="20" t="n">
        <v>12</v>
      </c>
      <c r="G16" s="20"/>
      <c r="H16" s="21"/>
      <c r="I16" s="20" t="n">
        <v>7</v>
      </c>
      <c r="J16" s="21"/>
      <c r="K16" s="20" t="n">
        <v>0</v>
      </c>
      <c r="L16" s="21" t="n">
        <v>0</v>
      </c>
      <c r="M16" s="20" t="n">
        <v>62</v>
      </c>
      <c r="N16" s="22" t="n">
        <v>0.63</v>
      </c>
    </row>
    <row r="17" s="23" customFormat="true" ht="12.8" hidden="false" customHeight="false" outlineLevel="0" collapsed="false">
      <c r="A17" s="20" t="str">
        <f aca="false">'1'!A16</f>
        <v>APRENDIZAJE AUTOMÁTICO</v>
      </c>
      <c r="B17" s="20" t="s">
        <v>42</v>
      </c>
      <c r="C17" s="20" t="str">
        <f aca="false">'1'!C16</f>
        <v>810B</v>
      </c>
      <c r="D17" s="20" t="str">
        <f aca="false">'1'!D16</f>
        <v>IINF</v>
      </c>
      <c r="E17" s="20" t="n">
        <f aca="false">'1'!E16</f>
        <v>4</v>
      </c>
      <c r="F17" s="20" t="n">
        <v>3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70</v>
      </c>
      <c r="N17" s="22" t="n">
        <v>0.75</v>
      </c>
    </row>
    <row r="18" s="23" customFormat="true" ht="12.8" hidden="false" customHeight="false" outlineLevel="0" collapsed="false">
      <c r="A18" s="20" t="s">
        <v>47</v>
      </c>
      <c r="B18" s="20" t="s">
        <v>43</v>
      </c>
      <c r="C18" s="20" t="s">
        <v>48</v>
      </c>
      <c r="D18" s="20" t="s">
        <v>30</v>
      </c>
      <c r="E18" s="20" t="n">
        <v>4</v>
      </c>
      <c r="F18" s="20" t="n">
        <v>1</v>
      </c>
      <c r="G18" s="20"/>
      <c r="H18" s="21"/>
      <c r="I18" s="20" t="n">
        <v>3</v>
      </c>
      <c r="J18" s="21"/>
      <c r="K18" s="20" t="n">
        <v>0</v>
      </c>
      <c r="L18" s="21" t="n">
        <v>0</v>
      </c>
      <c r="M18" s="20" t="n">
        <v>25</v>
      </c>
      <c r="N18" s="22" t="n">
        <v>0.25</v>
      </c>
    </row>
    <row r="19" s="23" customFormat="true" ht="27.2" hidden="false" customHeight="true" outlineLevel="0" collapsed="false">
      <c r="A19" s="20" t="str">
        <f aca="false">'1'!A17</f>
        <v>TECNOLOGÍAS CONVERGENTES I</v>
      </c>
      <c r="B19" s="20" t="s">
        <v>45</v>
      </c>
      <c r="C19" s="20" t="str">
        <f aca="false">'1'!C17</f>
        <v>810B</v>
      </c>
      <c r="D19" s="20" t="str">
        <f aca="false">'1'!D17</f>
        <v>IINF</v>
      </c>
      <c r="E19" s="20" t="n">
        <f aca="false">'1'!E17</f>
        <v>3</v>
      </c>
      <c r="F19" s="20" t="n">
        <v>7</v>
      </c>
      <c r="G19" s="20"/>
      <c r="H19" s="21"/>
      <c r="I19" s="20" t="n">
        <f aca="false">(E19-SUM(F19:G19))-K19</f>
        <v>-4</v>
      </c>
      <c r="J19" s="21"/>
      <c r="K19" s="20" t="n">
        <v>0</v>
      </c>
      <c r="L19" s="21" t="n">
        <f aca="false">K19/E19</f>
        <v>0</v>
      </c>
      <c r="M19" s="20" t="n">
        <v>66</v>
      </c>
      <c r="N19" s="22" t="n">
        <v>0.78</v>
      </c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36</v>
      </c>
      <c r="B30" s="25" t="s">
        <v>37</v>
      </c>
      <c r="C30" s="25" t="s">
        <v>37</v>
      </c>
      <c r="D30" s="25" t="s">
        <v>37</v>
      </c>
      <c r="E30" s="25" t="n">
        <f aca="false">SUM(E14:E29)</f>
        <v>72</v>
      </c>
      <c r="F30" s="25" t="n">
        <f aca="false">SUM(F14:F29)</f>
        <v>63</v>
      </c>
      <c r="G30" s="25" t="n">
        <f aca="false">SUM(G14:G29)</f>
        <v>0</v>
      </c>
      <c r="H30" s="26"/>
      <c r="I30" s="25" t="n">
        <f aca="false">(E30-SUM(F30:G30))-K30</f>
        <v>9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59.5</v>
      </c>
      <c r="N30" s="27" t="n">
        <f aca="false">AVERAGE(N14:N29)</f>
        <v>0.64</v>
      </c>
    </row>
    <row r="32" customFormat="false" ht="120" hidden="false" customHeight="true" outlineLevel="0" collapsed="false">
      <c r="A32" s="28" t="s">
        <v>38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39</v>
      </c>
      <c r="C35" s="30"/>
      <c r="D35" s="30"/>
      <c r="G35" s="4" t="s">
        <v>40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1"/>
      <c r="F37" s="31"/>
      <c r="G37" s="31"/>
      <c r="H37" s="31"/>
    </row>
    <row r="38" customFormat="false" ht="15" hidden="true" customHeight="false" outlineLevel="0" collapsed="false"/>
    <row r="39" customFormat="false" ht="45" hidden="false" customHeight="true" outlineLevel="0" collapsed="false">
      <c r="B39" s="32" t="str">
        <f aca="false">B10</f>
        <v>MTI. ROSARIO CARVAJAL HERNÁNDEZ</v>
      </c>
      <c r="C39" s="32"/>
      <c r="D39" s="32"/>
      <c r="E39" s="33"/>
      <c r="F39" s="33"/>
      <c r="G39" s="32" t="s">
        <v>41</v>
      </c>
      <c r="H39" s="32"/>
      <c r="I39" s="32"/>
      <c r="J39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N18" activeCellId="0" sqref="N18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45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15</v>
      </c>
      <c r="G14" s="20"/>
      <c r="H14" s="21"/>
      <c r="I14" s="20" t="n">
        <f aca="false">(E14-SUM(F14:G14))-K14</f>
        <v>11</v>
      </c>
      <c r="J14" s="21"/>
      <c r="K14" s="20" t="n">
        <v>0</v>
      </c>
      <c r="L14" s="21" t="n">
        <f aca="false">K14/E14</f>
        <v>0</v>
      </c>
      <c r="M14" s="20" t="n">
        <v>36</v>
      </c>
      <c r="N14" s="22" t="n">
        <v>0.42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49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11</v>
      </c>
      <c r="G15" s="20"/>
      <c r="H15" s="21"/>
      <c r="I15" s="20" t="n">
        <f aca="false">(E15-SUM(F15:G15))-K15</f>
        <v>5</v>
      </c>
      <c r="J15" s="21"/>
      <c r="K15" s="20" t="n">
        <v>0</v>
      </c>
      <c r="L15" s="21" t="n">
        <f aca="false">K15/E15</f>
        <v>0</v>
      </c>
      <c r="M15" s="20" t="n">
        <v>52</v>
      </c>
      <c r="N15" s="22" t="n">
        <v>0.58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45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/>
      <c r="H16" s="21"/>
      <c r="I16" s="20" t="n">
        <f aca="false">(E16-SUM(F16:G16))-K16</f>
        <v>3</v>
      </c>
      <c r="J16" s="21"/>
      <c r="K16" s="20" t="n">
        <v>0</v>
      </c>
      <c r="L16" s="21" t="n">
        <f aca="false">K16/E16</f>
        <v>0</v>
      </c>
      <c r="M16" s="20" t="n">
        <v>23</v>
      </c>
      <c r="N16" s="22" t="n">
        <v>0.25</v>
      </c>
    </row>
    <row r="17" s="23" customFormat="true" ht="25.7" hidden="false" customHeight="true" outlineLevel="0" collapsed="false">
      <c r="A17" s="20" t="str">
        <f aca="false">'1'!A17</f>
        <v>TECNOLOGÍAS CONVERGENTES I</v>
      </c>
      <c r="B17" s="20" t="s">
        <v>49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6</v>
      </c>
      <c r="G17" s="20"/>
      <c r="H17" s="21"/>
      <c r="I17" s="20" t="n">
        <f aca="false">(E17-SUM(F17:G17))-K17</f>
        <v>-3</v>
      </c>
      <c r="J17" s="21"/>
      <c r="K17" s="20" t="n">
        <v>0</v>
      </c>
      <c r="L17" s="21" t="n">
        <f aca="false">K17/E17</f>
        <v>0</v>
      </c>
      <c r="M17" s="20" t="n">
        <v>61</v>
      </c>
      <c r="N17" s="22" t="n">
        <v>0.67</v>
      </c>
    </row>
    <row r="18" s="23" customFormat="true" ht="23.85" hidden="false" customHeight="false" outlineLevel="0" collapsed="false">
      <c r="A18" s="20" t="s">
        <v>50</v>
      </c>
      <c r="B18" s="20" t="s">
        <v>51</v>
      </c>
      <c r="C18" s="20" t="s">
        <v>52</v>
      </c>
      <c r="D18" s="20" t="s">
        <v>30</v>
      </c>
      <c r="E18" s="20" t="n">
        <v>9</v>
      </c>
      <c r="F18" s="20" t="n">
        <v>5</v>
      </c>
      <c r="G18" s="20"/>
      <c r="H18" s="21"/>
      <c r="I18" s="20" t="n">
        <v>4</v>
      </c>
      <c r="J18" s="21"/>
      <c r="K18" s="20" t="n">
        <v>0</v>
      </c>
      <c r="L18" s="21" t="n">
        <v>0</v>
      </c>
      <c r="M18" s="20" t="n">
        <v>47</v>
      </c>
      <c r="N18" s="22" t="n">
        <v>0.56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58</v>
      </c>
      <c r="F28" s="25" t="n">
        <f aca="false">SUM(F14:F27)</f>
        <v>38</v>
      </c>
      <c r="G28" s="25" t="n">
        <f aca="false">SUM(G14:G27)</f>
        <v>0</v>
      </c>
      <c r="H28" s="26"/>
      <c r="I28" s="25" t="n">
        <f aca="false">(E28-SUM(F28:G28))-K28</f>
        <v>20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43.8</v>
      </c>
      <c r="N28" s="27" t="n">
        <f aca="false">AVERAGE(N14:N27)</f>
        <v>0.496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41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7" activeCellId="0" sqref="B17"/>
    </sheetView>
  </sheetViews>
  <sheetFormatPr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6"/>
    <col collapsed="false" customWidth="true" hidden="false" outlineLevel="0" max="5" min="5" style="1" width="9.59"/>
    <col collapsed="false" customWidth="true" hidden="false" outlineLevel="0" max="12" min="6" style="1" width="7.41"/>
    <col collapsed="false" customWidth="false" hidden="false" outlineLevel="0" max="1025" min="13" style="1" width="11.42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53</v>
      </c>
      <c r="C8" s="9"/>
      <c r="D8" s="10" t="s">
        <v>7</v>
      </c>
      <c r="E8" s="9" t="n">
        <f aca="false">'1'!E8</f>
        <v>3</v>
      </c>
      <c r="G8" s="8" t="s">
        <v>8</v>
      </c>
      <c r="H8" s="9" t="n">
        <f aca="false">'1'!H8</f>
        <v>4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54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26</v>
      </c>
      <c r="F14" s="20" t="n">
        <v>15</v>
      </c>
      <c r="G14" s="20" t="n">
        <v>14</v>
      </c>
      <c r="H14" s="21" t="n">
        <f aca="false">F14/E14</f>
        <v>0.576923076923077</v>
      </c>
      <c r="I14" s="20" t="n">
        <f aca="false">(E14-SUM(F14:G14))-K14</f>
        <v>-3</v>
      </c>
      <c r="J14" s="21" t="n">
        <f aca="false">I14/E14</f>
        <v>-0.115384615384615</v>
      </c>
      <c r="K14" s="20" t="n">
        <v>0</v>
      </c>
      <c r="L14" s="21" t="n">
        <f aca="false">K14/E14</f>
        <v>0</v>
      </c>
      <c r="M14" s="20" t="n">
        <v>67</v>
      </c>
      <c r="N14" s="22" t="s">
        <v>55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54</v>
      </c>
      <c r="C15" s="20" t="str">
        <f aca="false">'1'!C15</f>
        <v>610A</v>
      </c>
      <c r="D15" s="20" t="str">
        <f aca="false">'1'!D15</f>
        <v>IINF</v>
      </c>
      <c r="E15" s="20" t="n">
        <f aca="false">'1'!E15</f>
        <v>16</v>
      </c>
      <c r="F15" s="20" t="n">
        <v>10</v>
      </c>
      <c r="G15" s="20" t="n">
        <v>6</v>
      </c>
      <c r="H15" s="21" t="n">
        <f aca="false">F15/E15</f>
        <v>0.625</v>
      </c>
      <c r="I15" s="20" t="n">
        <f aca="false">(E15-SUM(F15:G15))-K15</f>
        <v>0</v>
      </c>
      <c r="J15" s="21" t="n">
        <f aca="false">I15/E15</f>
        <v>0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APRENDIZAJE AUTOMÁTICO</v>
      </c>
      <c r="B16" s="20" t="s">
        <v>54</v>
      </c>
      <c r="C16" s="20" t="str">
        <f aca="false">'1'!C16</f>
        <v>810B</v>
      </c>
      <c r="D16" s="20" t="str">
        <f aca="false">'1'!D16</f>
        <v>IINF</v>
      </c>
      <c r="E16" s="20" t="n">
        <f aca="false">'1'!E16</f>
        <v>4</v>
      </c>
      <c r="F16" s="20" t="n">
        <v>1</v>
      </c>
      <c r="G16" s="20" t="n">
        <v>3</v>
      </c>
      <c r="H16" s="21" t="n">
        <f aca="false">F16/E16</f>
        <v>0.25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TECNOLOGÍAS CONVERGENTES I</v>
      </c>
      <c r="B17" s="20" t="s">
        <v>54</v>
      </c>
      <c r="C17" s="20" t="str">
        <f aca="false">'1'!C17</f>
        <v>810B</v>
      </c>
      <c r="D17" s="20" t="str">
        <f aca="false">'1'!D17</f>
        <v>IINF</v>
      </c>
      <c r="E17" s="20" t="n">
        <f aca="false">'1'!E17</f>
        <v>3</v>
      </c>
      <c r="F17" s="20" t="n">
        <v>4</v>
      </c>
      <c r="G17" s="20" t="n">
        <v>5</v>
      </c>
      <c r="H17" s="21" t="n">
        <f aca="false">F17/E17</f>
        <v>1.33333333333333</v>
      </c>
      <c r="I17" s="20" t="n">
        <f aca="false">(E17-SUM(F17:G17))-K17</f>
        <v>-6</v>
      </c>
      <c r="J17" s="21" t="n">
        <f aca="false">I17/E17</f>
        <v>-2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36</v>
      </c>
      <c r="B28" s="25" t="s">
        <v>37</v>
      </c>
      <c r="C28" s="25" t="s">
        <v>37</v>
      </c>
      <c r="D28" s="25" t="s">
        <v>37</v>
      </c>
      <c r="E28" s="25" t="n">
        <f aca="false">SUM(E14:E27)</f>
        <v>49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1.18367346938776</v>
      </c>
      <c r="I28" s="25" t="n">
        <f aca="false">(E28-SUM(F28:G28))-K28</f>
        <v>-9</v>
      </c>
      <c r="J28" s="26" t="n">
        <f aca="false">I28/E28</f>
        <v>-0.183673469387755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39</v>
      </c>
      <c r="C33" s="30"/>
      <c r="D33" s="30"/>
      <c r="G33" s="4" t="s">
        <v>40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1"/>
      <c r="F35" s="31"/>
      <c r="G35" s="31"/>
      <c r="H35" s="31"/>
    </row>
    <row r="36" customFormat="false" ht="15" hidden="true" customHeight="false" outlineLevel="0" collapsed="false"/>
    <row r="37" customFormat="false" ht="45" hidden="false" customHeight="true" outlineLevel="0" collapsed="false">
      <c r="B37" s="32" t="str">
        <f aca="false">B10</f>
        <v>MTI. ROSARIO CARVAJAL HERNÁNDEZ</v>
      </c>
      <c r="C37" s="32"/>
      <c r="D37" s="32"/>
      <c r="E37" s="33"/>
      <c r="F37" s="33"/>
      <c r="G37" s="32" t="s">
        <v>56</v>
      </c>
      <c r="H37" s="32"/>
      <c r="I37" s="32"/>
      <c r="J37" s="32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2023-05-04T09:49:44Z</dcterms:modified>
  <cp:revision>81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