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Irma\Desktop\SEMESTRE FEBRERO - JUNIO 23\ESCOLARIZADO\REPORTES\2DO REPORTE\"/>
    </mc:Choice>
  </mc:AlternateContent>
  <xr:revisionPtr revIDLastSave="0" documentId="13_ncr:1_{C716A5EB-BE3C-47D6-B920-C8915A1ABA8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6" i="23"/>
  <c r="L17" i="23"/>
  <c r="L18" i="23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<sst xmlns="http://schemas.openxmlformats.org/spreadsheetml/2006/main" count="184" uniqueCount="44">
  <si>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</si>
  <si>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</si>
  <si>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</si>
  <si>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</si>
  <si>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</si>
  <si>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</si>
  <si>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</si>
  <si>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</si>
  <si>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</si>
  <si>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</si>
  <si>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</si>
  <si>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</si>
  <si>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</si>
  <si>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</si>
  <si>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</si>
  <si>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</si>
  <si>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</si>
  <si>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</si>
  <si>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</si>
  <si>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</si>
  <si>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</si>
  <si>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</si>
  <si>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</si>
  <si>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</si>
  <si>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</si>
  <si>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</si>
  <si>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</si>
  <si>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</si>
  <si>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</si>
  <si>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</si>
  <si>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GESTION EMPRESARIAL</t>
  </si>
  <si>
    <t>Irma de Jesus Hernández Ruiz</t>
  </si>
  <si>
    <t>IGEM</t>
  </si>
  <si>
    <t>II</t>
  </si>
  <si>
    <t>III</t>
  </si>
  <si>
    <t>Febrero - Julio 2023</t>
  </si>
  <si>
    <t>ADMINISTRACION ESTRATEGICA DEL CAPITAL HUMANO EN LAS ORGANIZACIONES</t>
  </si>
  <si>
    <t>807B</t>
  </si>
  <si>
    <t>GESTION DEL CAPITAL HUMANO</t>
  </si>
  <si>
    <t>507A</t>
  </si>
  <si>
    <t>HABILIDADES DIRECTIVAS II</t>
  </si>
  <si>
    <t>407B</t>
  </si>
  <si>
    <t>MERCADOTECNIA ESTRATEGICA Y COMERCIALIZACION</t>
  </si>
  <si>
    <t>807A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</si>
</sst>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35</v>
      </c>
      <c r="M8" s="33"/>
      <c r="N8" s="33"/>
    </row>
    <row r="10" spans="1:14" x14ac:dyDescent="0.2">
      <c r="A10" s="4" t="s">
        <v>8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38.25" x14ac:dyDescent="0.2">
      <c r="A14" s="8" t="s">
        <v>36</v>
      </c>
      <c r="B14" s="9" t="s">
        <v>21</v>
      </c>
      <c r="C14" s="9" t="s">
        <v>37</v>
      </c>
      <c r="D14" s="9" t="s">
        <v>32</v>
      </c>
      <c r="E14" s="9">
        <v>19</v>
      </c>
      <c r="F14" s="9">
        <v>19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97</v>
      </c>
      <c r="N14" s="15">
        <v>0.74</v>
      </c>
    </row>
    <row r="15" spans="1:14" s="11" customFormat="1" x14ac:dyDescent="0.2">
      <c r="A15" s="8" t="s">
        <v>38</v>
      </c>
      <c r="B15" s="9" t="s">
        <v>21</v>
      </c>
      <c r="C15" s="9" t="s">
        <v>39</v>
      </c>
      <c r="D15" s="9" t="s">
        <v>32</v>
      </c>
      <c r="E15" s="9">
        <v>3</v>
      </c>
      <c r="F15" s="9">
        <v>2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76</v>
      </c>
      <c r="N15" s="15">
        <v>0.67</v>
      </c>
    </row>
    <row r="16" spans="1:14" s="11" customFormat="1" x14ac:dyDescent="0.2">
      <c r="A16" s="8" t="s">
        <v>40</v>
      </c>
      <c r="B16" s="9" t="s">
        <v>21</v>
      </c>
      <c r="C16" s="9" t="s">
        <v>41</v>
      </c>
      <c r="D16" s="9" t="s">
        <v>32</v>
      </c>
      <c r="E16" s="9">
        <v>23</v>
      </c>
      <c r="F16" s="9">
        <v>19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84</v>
      </c>
      <c r="N16" s="15">
        <v>0.74</v>
      </c>
    </row>
    <row r="17" spans="1:14" s="11" customFormat="1" ht="25.5" x14ac:dyDescent="0.2">
      <c r="A17" s="8" t="s">
        <v>42</v>
      </c>
      <c r="B17" s="9" t="s">
        <v>21</v>
      </c>
      <c r="C17" s="9" t="s">
        <v>43</v>
      </c>
      <c r="D17" s="9" t="s">
        <v>32</v>
      </c>
      <c r="E17" s="9">
        <v>25</v>
      </c>
      <c r="F17" s="9">
        <v>25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90</v>
      </c>
      <c r="N17" s="15">
        <v>0.6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70</v>
      </c>
      <c r="F28" s="17">
        <f>SUM(F14:F27)</f>
        <v>65</v>
      </c>
      <c r="G28" s="17">
        <f>SUM(G14:G27)</f>
        <v>0</v>
      </c>
      <c r="H28" s="18">
        <f>SUM(F28:G28)/E28</f>
        <v>0.9285714285714286</v>
      </c>
      <c r="I28" s="17">
        <f t="shared" si="0"/>
        <v>5</v>
      </c>
      <c r="J28" s="18">
        <f t="shared" ref="J28" si="2">I28/E28</f>
        <v>7.1428571428571425E-2</v>
      </c>
      <c r="K28" s="17">
        <f>SUM(K14:K27)</f>
        <v>0</v>
      </c>
      <c r="L28" s="18">
        <f t="shared" si="1"/>
        <v>0</v>
      </c>
      <c r="M28" s="17">
        <f>AVERAGE(M14:M27)</f>
        <v>86.75</v>
      </c>
      <c r="N28" s="19">
        <f>AVERAGE(N14:N27)</f>
        <v>0.68750000000000011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Irma de Jesus Hernández Ruiz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9"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x14ac:dyDescent="0.2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38.25" x14ac:dyDescent="0.2">
      <c r="A14" s="9" t="str">
        <f>'1'!A14</f>
        <v>ADMINISTRACION ESTRATEGICA DEL CAPITAL HUMANO EN LAS ORGANIZACIONES</v>
      </c>
      <c r="B14" s="9" t="s">
        <v>33</v>
      </c>
      <c r="C14" s="9" t="str">
        <f>'1'!C14</f>
        <v>807B</v>
      </c>
      <c r="D14" s="9" t="str">
        <f>'1'!D14</f>
        <v>IGEM</v>
      </c>
      <c r="E14" s="9">
        <f>'1'!E14</f>
        <v>19</v>
      </c>
      <c r="F14" s="9">
        <v>18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95</v>
      </c>
      <c r="N14" s="15">
        <v>0.95</v>
      </c>
    </row>
    <row r="15" spans="1:14" s="11" customFormat="1" x14ac:dyDescent="0.2">
      <c r="A15" s="9" t="str">
        <f>'1'!A15</f>
        <v>GESTION DEL CAPITAL HUMANO</v>
      </c>
      <c r="B15" s="9" t="s">
        <v>33</v>
      </c>
      <c r="C15" s="9" t="str">
        <f>'1'!C15</f>
        <v>507A</v>
      </c>
      <c r="D15" s="9" t="str">
        <f>'1'!D15</f>
        <v>IGEM</v>
      </c>
      <c r="E15" s="9">
        <f>'1'!E15</f>
        <v>3</v>
      </c>
      <c r="F15" s="9">
        <v>2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85</v>
      </c>
      <c r="N15" s="15">
        <v>0.67</v>
      </c>
    </row>
    <row r="16" spans="1:14" s="11" customFormat="1" x14ac:dyDescent="0.2">
      <c r="A16" s="9" t="str">
        <f>'1'!A16</f>
        <v>HABILIDADES DIRECTIVAS II</v>
      </c>
      <c r="B16" s="9" t="s">
        <v>33</v>
      </c>
      <c r="C16" s="9" t="str">
        <f>'1'!C16</f>
        <v>407B</v>
      </c>
      <c r="D16" s="9" t="str">
        <f>'1'!D16</f>
        <v>IGEM</v>
      </c>
      <c r="E16" s="9">
        <f>'1'!E16</f>
        <v>23</v>
      </c>
      <c r="F16" s="9">
        <v>17</v>
      </c>
      <c r="G16" s="9"/>
      <c r="H16" s="10"/>
      <c r="I16" s="9">
        <v>6</v>
      </c>
      <c r="J16" s="10"/>
      <c r="K16" s="9">
        <v>0</v>
      </c>
      <c r="L16" s="10">
        <v>0</v>
      </c>
      <c r="M16" s="9">
        <v>77</v>
      </c>
      <c r="N16" s="15">
        <v>0.74</v>
      </c>
    </row>
    <row r="17" spans="1:14" s="11" customFormat="1" ht="25.5" x14ac:dyDescent="0.2">
      <c r="A17" s="9" t="str">
        <f>'1'!A17</f>
        <v>MERCADOTECNIA ESTRATEGICA Y COMERCIALIZACION</v>
      </c>
      <c r="B17" s="9" t="s">
        <v>33</v>
      </c>
      <c r="C17" s="9" t="str">
        <f>'1'!C17</f>
        <v>807A</v>
      </c>
      <c r="D17" s="9" t="str">
        <f>'1'!D17</f>
        <v>IGEM</v>
      </c>
      <c r="E17" s="9">
        <f>'1'!E17</f>
        <v>25</v>
      </c>
      <c r="F17" s="9">
        <v>19</v>
      </c>
      <c r="G17" s="9"/>
      <c r="H17" s="10"/>
      <c r="I17" s="9">
        <v>6</v>
      </c>
      <c r="J17" s="10"/>
      <c r="K17" s="9">
        <v>0</v>
      </c>
      <c r="L17" s="10">
        <v>0</v>
      </c>
      <c r="M17" s="9">
        <v>79</v>
      </c>
      <c r="N17" s="15">
        <v>0.76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70</v>
      </c>
      <c r="F28" s="17">
        <f>SUM(F14:F27)</f>
        <v>56</v>
      </c>
      <c r="G28" s="17">
        <f>SUM(G14:G27)</f>
        <v>0</v>
      </c>
      <c r="H28" s="18">
        <f>SUM(F28:G28)/E28</f>
        <v>0.8</v>
      </c>
      <c r="I28" s="17">
        <f t="shared" ref="I28" si="0">(E28-SUM(F28:G28))-K28</f>
        <v>14</v>
      </c>
      <c r="J28" s="18">
        <f t="shared" ref="J28" si="1">I28/E28</f>
        <v>0.2</v>
      </c>
      <c r="K28" s="17">
        <f>SUM(K14:K27)</f>
        <v>0</v>
      </c>
      <c r="L28" s="18">
        <f t="shared" ref="L28" si="2">K28/E28</f>
        <v>0</v>
      </c>
      <c r="M28" s="17">
        <f>AVERAGE(M14:M27)</f>
        <v>84</v>
      </c>
      <c r="N28" s="19">
        <f>AVERAGE(N14:N27)</f>
        <v>0.78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Irma de Jesus Hernández Ruiz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5" zoomScale="85" zoomScaleNormal="85" zoomScaleSheetLayoutView="100" workbookViewId="0">
      <selection activeCell="D14" sqref="D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x14ac:dyDescent="0.2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38.25" x14ac:dyDescent="0.2">
      <c r="A14" s="9" t="str">
        <f>'1'!A14</f>
        <v>ADMINISTRACION ESTRATEGICA DEL CAPITAL HUMANO EN LAS ORGANIZACIONES</v>
      </c>
      <c r="B14" s="9"/>
      <c r="C14" s="9" t="str">
        <f>'1'!C14</f>
        <v>807B</v>
      </c>
      <c r="D14" s="9" t="str">
        <f>'1'!D14</f>
        <v>IGEM</v>
      </c>
      <c r="E14" s="9">
        <f>'1'!E14</f>
        <v>19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 t="str">
        <f>'1'!A15</f>
        <v>GESTION DEL CAPITAL HUMANO</v>
      </c>
      <c r="B15" s="9"/>
      <c r="C15" s="9" t="str">
        <f>'1'!C15</f>
        <v>507A</v>
      </c>
      <c r="D15" s="9" t="str">
        <f>'1'!D15</f>
        <v>IGEM</v>
      </c>
      <c r="E15" s="9">
        <f>'1'!E15</f>
        <v>3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 t="str">
        <f>'1'!A16</f>
        <v>HABILIDADES DIRECTIVAS II</v>
      </c>
      <c r="B16" s="9" t="s">
        <v>34</v>
      </c>
      <c r="C16" s="9" t="str">
        <f>'1'!C16</f>
        <v>407B</v>
      </c>
      <c r="D16" s="9" t="str">
        <f>'1'!D16</f>
        <v>IGEM</v>
      </c>
      <c r="E16" s="9">
        <f>'1'!E16</f>
        <v>23</v>
      </c>
      <c r="F16" s="9"/>
      <c r="G16" s="9"/>
      <c r="H16" s="10">
        <v>0.93</v>
      </c>
      <c r="I16" s="9">
        <v>2</v>
      </c>
      <c r="J16" s="10"/>
      <c r="K16" s="9">
        <v>0</v>
      </c>
      <c r="L16" s="10">
        <f t="shared" ref="L16:L28" si="0">K16/E16</f>
        <v>0</v>
      </c>
      <c r="M16" s="9">
        <v>87</v>
      </c>
      <c r="N16" s="15">
        <v>0.76659999999999995</v>
      </c>
    </row>
    <row r="17" spans="1:14" s="11" customFormat="1" ht="25.5" x14ac:dyDescent="0.2">
      <c r="A17" s="9" t="str">
        <f>'1'!A17</f>
        <v>MERCADOTECNIA ESTRATEGICA Y COMERCIALIZACION</v>
      </c>
      <c r="B17" s="9" t="s">
        <v>34</v>
      </c>
      <c r="C17" s="9" t="str">
        <f>'1'!C17</f>
        <v>807A</v>
      </c>
      <c r="D17" s="9" t="str">
        <f>'1'!D17</f>
        <v>IGEM</v>
      </c>
      <c r="E17" s="9">
        <f>'1'!E17</f>
        <v>25</v>
      </c>
      <c r="F17" s="9"/>
      <c r="G17" s="9"/>
      <c r="H17" s="10">
        <v>0.91</v>
      </c>
      <c r="I17" s="9">
        <v>2</v>
      </c>
      <c r="J17" s="10"/>
      <c r="K17" s="9">
        <v>0</v>
      </c>
      <c r="L17" s="10">
        <f t="shared" si="0"/>
        <v>0</v>
      </c>
      <c r="M17" s="9">
        <v>89</v>
      </c>
      <c r="N17" s="15">
        <v>0.91</v>
      </c>
    </row>
    <row r="18" spans="1:14" s="11" customFormat="1" x14ac:dyDescent="0.2">
      <c r="A18" s="9">
        <f>'1'!A18</f>
        <v>0</v>
      </c>
      <c r="B18" s="9" t="s">
        <v>34</v>
      </c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>
        <v>0.71</v>
      </c>
      <c r="I18" s="9">
        <v>7</v>
      </c>
      <c r="J18" s="10"/>
      <c r="K18" s="9">
        <v>0</v>
      </c>
      <c r="L18" s="10" t="e">
        <f t="shared" si="0"/>
        <v>#DIV/0!</v>
      </c>
      <c r="M18" s="9">
        <v>63</v>
      </c>
      <c r="N18" s="15">
        <v>0.71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1">(E28-SUM(F28:G28))-K28</f>
        <v>70</v>
      </c>
      <c r="J28" s="18">
        <f t="shared" ref="J28" si="2">I28/E28</f>
        <v>1</v>
      </c>
      <c r="K28" s="17">
        <f>SUM(K14:K27)</f>
        <v>0</v>
      </c>
      <c r="L28" s="18">
        <f t="shared" si="0"/>
        <v>0</v>
      </c>
      <c r="M28" s="17">
        <f>AVERAGE(M14:M27)</f>
        <v>79.666666666666671</v>
      </c>
      <c r="N28" s="19">
        <f>AVERAGE(N14:N27)</f>
        <v>0.79553333333333331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Irma de Jesus Hernández Ruiz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x14ac:dyDescent="0.2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38.25" x14ac:dyDescent="0.2">
      <c r="A14" s="9" t="str">
        <f>'1'!A14</f>
        <v>ADMINISTRACION ESTRATEGICA DEL CAPITAL HUMANO EN LAS ORGANIZACIONES</v>
      </c>
      <c r="B14" s="9"/>
      <c r="C14" s="9" t="str">
        <f>'1'!C14</f>
        <v>807B</v>
      </c>
      <c r="D14" s="9" t="str">
        <f>'1'!D14</f>
        <v>IGEM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DEL CAPITAL HUMANO</v>
      </c>
      <c r="B15" s="9"/>
      <c r="C15" s="9" t="str">
        <f>'1'!C15</f>
        <v>507A</v>
      </c>
      <c r="D15" s="9" t="str">
        <f>'1'!D15</f>
        <v>IGEM</v>
      </c>
      <c r="E15" s="9">
        <f>'1'!E15</f>
        <v>3</v>
      </c>
      <c r="F15" s="9"/>
      <c r="G15" s="9"/>
      <c r="H15" s="10">
        <f t="shared" si="0"/>
        <v>0</v>
      </c>
      <c r="I15" s="9">
        <f t="shared" si="1"/>
        <v>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HABILIDADES DIRECTIVAS II</v>
      </c>
      <c r="B16" s="9"/>
      <c r="C16" s="9" t="str">
        <f>'1'!C16</f>
        <v>407B</v>
      </c>
      <c r="D16" s="9" t="str">
        <f>'1'!D16</f>
        <v>IGEM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MERCADOTECNIA ESTRATEGICA Y COMERCIALIZACION</v>
      </c>
      <c r="B17" s="9"/>
      <c r="C17" s="9" t="str">
        <f>'1'!C17</f>
        <v>807A</v>
      </c>
      <c r="D17" s="9" t="str">
        <f>'1'!D17</f>
        <v>IGEM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Irma de Jesus Hernández Ruiz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/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x14ac:dyDescent="0.2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38.25" x14ac:dyDescent="0.2">
      <c r="A14" s="9" t="str">
        <f>'1'!A14</f>
        <v>ADMINISTRACION ESTRATEGICA DEL CAPITAL HUMANO EN LAS ORGANIZACIONES</v>
      </c>
      <c r="B14" s="9"/>
      <c r="C14" s="9" t="str">
        <f>'1'!C14</f>
        <v>807B</v>
      </c>
      <c r="D14" s="9" t="str">
        <f>'1'!D14</f>
        <v>IGEM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DEL CAPITAL HUMANO</v>
      </c>
      <c r="B15" s="9"/>
      <c r="C15" s="9" t="str">
        <f>'1'!C15</f>
        <v>507A</v>
      </c>
      <c r="D15" s="9" t="str">
        <f>'1'!D15</f>
        <v>IGEM</v>
      </c>
      <c r="E15" s="9">
        <f>'1'!E15</f>
        <v>3</v>
      </c>
      <c r="F15" s="9"/>
      <c r="G15" s="9"/>
      <c r="H15" s="10">
        <f t="shared" si="0"/>
        <v>0</v>
      </c>
      <c r="I15" s="9">
        <f t="shared" si="1"/>
        <v>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HABILIDADES DIRECTIVAS II</v>
      </c>
      <c r="B16" s="9"/>
      <c r="C16" s="9" t="str">
        <f>'1'!C16</f>
        <v>407B</v>
      </c>
      <c r="D16" s="9" t="str">
        <f>'1'!D16</f>
        <v>IGEM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MERCADOTECNIA ESTRATEGICA Y COMERCIALIZACION</v>
      </c>
      <c r="B17" s="9"/>
      <c r="C17" s="9" t="str">
        <f>'1'!C17</f>
        <v>807A</v>
      </c>
      <c r="D17" s="9" t="str">
        <f>'1'!D17</f>
        <v>IGEM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Irma de Jesus Hernández Ruiz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Irma</cp:lastModifiedBy>
  <cp:revision/>
  <dcterms:created xsi:type="dcterms:W3CDTF">2021-11-22T14:45:25Z</dcterms:created>
  <dcterms:modified xsi:type="dcterms:W3CDTF">2023-05-02T19:27:47Z</dcterms:modified>
  <cp:category/>
  <cp:contentStatus/>
</cp:coreProperties>
</file>