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4TO REPORTE\"/>
    </mc:Choice>
  </mc:AlternateContent>
  <xr:revisionPtr revIDLastSave="0" documentId="13_ncr:1_{A15487FA-5B29-4B17-AC9F-8935794C361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<sst xmlns="http://schemas.openxmlformats.org/spreadsheetml/2006/main" count="222" uniqueCount="48">
  <si>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</si>
  <si>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</si>
  <si>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</si>
  <si>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</si>
  <si>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</si>
  <si>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</si>
  <si>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</si>
  <si>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</si>
  <si>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</si>
  <si>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</si>
  <si>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</si>
  <si>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</si>
  <si>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</si>
  <si>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</si>
  <si>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</si>
  <si>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</si>
  <si>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</si>
  <si>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</si>
  <si>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</si>
  <si>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</si>
  <si>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</si>
  <si>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</si>
  <si>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</si>
  <si>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</si>
  <si>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</si>
  <si>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</si>
  <si>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</si>
  <si>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</si>
  <si>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</si>
  <si>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</si>
  <si>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</si>
  <si>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</si>
  <si>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</si>
  <si>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</si>
  <si>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</si>
  <si>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</si>
  <si>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</si>
  <si>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</si>
  <si>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</si>
  <si>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</si>
  <si>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</si>
  <si>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</si>
  <si>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</si>
  <si>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</si>
  <si>
    <t>IV</t>
  </si>
  <si>
    <t>V</t>
  </si>
  <si>
    <t>VI</t>
  </si>
  <si>
    <t>HABILIDADES DIRECTIAS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</si>
</sst>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95</v>
      </c>
      <c r="N14" s="15">
        <v>0.95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17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77</v>
      </c>
      <c r="N16" s="15">
        <v>0.74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56</v>
      </c>
      <c r="G28" s="17">
        <f>SUM(G14:G27)</f>
        <v>0</v>
      </c>
      <c r="H28" s="18">
        <f>SUM(F28:G28)/E28</f>
        <v>0.8</v>
      </c>
      <c r="I28" s="17">
        <f t="shared" ref="I28" si="0">(E28-SUM(F28:G28))-K28</f>
        <v>14</v>
      </c>
      <c r="J28" s="18">
        <f t="shared" ref="J28" si="1">I28/E28</f>
        <v>0.2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0.78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34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88</v>
      </c>
      <c r="N14" s="15">
        <v>0.74</v>
      </c>
    </row>
    <row r="15" spans="1:14" s="11" customFormat="1" x14ac:dyDescent="0.2">
      <c r="A15" s="9" t="str">
        <f>'1'!A15</f>
        <v>GESTION DEL CAPITAL HUMANO</v>
      </c>
      <c r="B15" s="9" t="s">
        <v>34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60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19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34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0.72</v>
      </c>
    </row>
    <row r="18" spans="1:14" s="11" customFormat="1" ht="25.5" x14ac:dyDescent="0.2">
      <c r="A18" s="9" t="s">
        <v>42</v>
      </c>
      <c r="B18" s="9" t="s">
        <v>44</v>
      </c>
      <c r="C18" s="9" t="s">
        <v>43</v>
      </c>
      <c r="D18" s="9" t="s">
        <v>32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89</v>
      </c>
      <c r="G28" s="17">
        <f>SUM(G14:G27)</f>
        <v>0</v>
      </c>
      <c r="H28" s="18">
        <f>SUM(F28:G28)/E28</f>
        <v>0.93684210526315792</v>
      </c>
      <c r="I28" s="17">
        <f t="shared" ref="I28" si="0">(E28-SUM(F28:G28))-K28</f>
        <v>6</v>
      </c>
      <c r="J28" s="18">
        <f t="shared" ref="J28" si="1">I28/E28</f>
        <v>6.3157894736842107E-2</v>
      </c>
      <c r="K28" s="17">
        <f>SUM(K14:K27)</f>
        <v>0</v>
      </c>
      <c r="L28" s="18">
        <f t="shared" ref="L28" si="2">K28/E28</f>
        <v>0</v>
      </c>
      <c r="M28" s="17">
        <f>AVERAGE(M14:M27)</f>
        <v>85.4</v>
      </c>
      <c r="N28" s="19">
        <f>AVERAGE(N14:N27)</f>
        <v>0.78200000000000003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44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0.95</v>
      </c>
    </row>
    <row r="15" spans="1:14" s="11" customFormat="1" ht="38.25" x14ac:dyDescent="0.2">
      <c r="A15" s="9" t="s">
        <v>36</v>
      </c>
      <c r="B15" s="9" t="s">
        <v>45</v>
      </c>
      <c r="C15" s="9" t="s">
        <v>37</v>
      </c>
      <c r="D15" s="9" t="s">
        <v>32</v>
      </c>
      <c r="E15" s="9">
        <v>19</v>
      </c>
      <c r="F15" s="9">
        <v>18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94</v>
      </c>
      <c r="N15" s="15">
        <v>0.95</v>
      </c>
    </row>
    <row r="16" spans="1:14" s="11" customFormat="1" x14ac:dyDescent="0.2">
      <c r="A16" s="9" t="s">
        <v>38</v>
      </c>
      <c r="B16" s="9" t="s">
        <v>44</v>
      </c>
      <c r="C16" s="9" t="s">
        <v>39</v>
      </c>
      <c r="D16" s="9" t="s">
        <v>32</v>
      </c>
      <c r="E16" s="9">
        <v>3</v>
      </c>
      <c r="F16" s="9">
        <v>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65</v>
      </c>
      <c r="N16" s="15">
        <v>0.67</v>
      </c>
    </row>
    <row r="17" spans="1:14" s="11" customFormat="1" x14ac:dyDescent="0.2">
      <c r="A17" s="9" t="s">
        <v>38</v>
      </c>
      <c r="B17" s="9" t="s">
        <v>45</v>
      </c>
      <c r="C17" s="9" t="s">
        <v>39</v>
      </c>
      <c r="D17" s="9" t="s">
        <v>32</v>
      </c>
      <c r="E17" s="9">
        <v>3</v>
      </c>
      <c r="F17" s="9">
        <v>2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67</v>
      </c>
      <c r="N17" s="15">
        <v>0.67</v>
      </c>
    </row>
    <row r="18" spans="1:14" s="11" customFormat="1" x14ac:dyDescent="0.2">
      <c r="A18" s="9" t="s">
        <v>38</v>
      </c>
      <c r="B18" s="9" t="s">
        <v>46</v>
      </c>
      <c r="C18" s="9" t="s">
        <v>39</v>
      </c>
      <c r="D18" s="9" t="s">
        <v>32</v>
      </c>
      <c r="E18" s="9">
        <v>3</v>
      </c>
      <c r="F18" s="9">
        <v>2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67</v>
      </c>
      <c r="N18" s="15">
        <v>0.67</v>
      </c>
    </row>
    <row r="19" spans="1:14" s="11" customFormat="1" x14ac:dyDescent="0.2">
      <c r="A19" s="9" t="s">
        <v>47</v>
      </c>
      <c r="B19" s="9" t="s">
        <v>44</v>
      </c>
      <c r="C19" s="9" t="s">
        <v>41</v>
      </c>
      <c r="D19" s="9" t="s">
        <v>32</v>
      </c>
      <c r="E19" s="9">
        <v>23</v>
      </c>
      <c r="F19" s="9">
        <v>22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87</v>
      </c>
      <c r="N19" s="15">
        <v>0.65</v>
      </c>
    </row>
    <row r="20" spans="1:14" s="11" customFormat="1" x14ac:dyDescent="0.2">
      <c r="A20" s="9" t="s">
        <v>47</v>
      </c>
      <c r="B20" s="9" t="s">
        <v>45</v>
      </c>
      <c r="C20" s="9" t="s">
        <v>41</v>
      </c>
      <c r="D20" s="9" t="s">
        <v>32</v>
      </c>
      <c r="E20" s="9">
        <v>23</v>
      </c>
      <c r="F20" s="9">
        <v>18</v>
      </c>
      <c r="G20" s="9"/>
      <c r="H20" s="10"/>
      <c r="I20" s="9">
        <v>5</v>
      </c>
      <c r="J20" s="10"/>
      <c r="K20" s="9">
        <v>0</v>
      </c>
      <c r="L20" s="10">
        <v>0</v>
      </c>
      <c r="M20" s="9">
        <v>72</v>
      </c>
      <c r="N20" s="15">
        <v>0.74</v>
      </c>
    </row>
    <row r="21" spans="1:14" s="11" customFormat="1" ht="25.5" x14ac:dyDescent="0.2">
      <c r="A21" s="9" t="s">
        <v>42</v>
      </c>
      <c r="B21" s="9" t="s">
        <v>34</v>
      </c>
      <c r="C21" s="9" t="s">
        <v>43</v>
      </c>
      <c r="D21" s="9" t="s">
        <v>32</v>
      </c>
      <c r="E21" s="9">
        <v>25</v>
      </c>
      <c r="F21" s="9">
        <v>25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99</v>
      </c>
      <c r="N21" s="15">
        <v>0.72</v>
      </c>
    </row>
    <row r="22" spans="1:14" s="11" customFormat="1" ht="25.5" x14ac:dyDescent="0.2">
      <c r="A22" s="9" t="s">
        <v>42</v>
      </c>
      <c r="B22" s="9" t="s">
        <v>44</v>
      </c>
      <c r="C22" s="9" t="s">
        <v>43</v>
      </c>
      <c r="D22" s="9" t="s">
        <v>32</v>
      </c>
      <c r="E22" s="9">
        <v>25</v>
      </c>
      <c r="F22" s="9">
        <v>25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132</v>
      </c>
      <c r="G28" s="17">
        <f>SUM(G14:G27)</f>
        <v>0</v>
      </c>
      <c r="H28" s="18">
        <f>SUM(F28:G28)/E28</f>
        <v>0.92307692307692313</v>
      </c>
      <c r="I28" s="17">
        <f t="shared" si="0"/>
        <v>11</v>
      </c>
      <c r="J28" s="18">
        <f t="shared" ref="J14:J28" si="2">I28/E28</f>
        <v>7.6923076923076927E-2</v>
      </c>
      <c r="K28" s="17">
        <f>SUM(K14:K27)</f>
        <v>0</v>
      </c>
      <c r="L28" s="18">
        <f t="shared" si="1"/>
        <v>0</v>
      </c>
      <c r="M28" s="17">
        <f>AVERAGE(M14:M27)</f>
        <v>82.777777777777771</v>
      </c>
      <c r="N28" s="19">
        <f>AVERAGE(N14:N27)</f>
        <v>0.77999999999999992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/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x14ac:dyDescent="0.2">
      <c r="A10" s="4" t="s">
        <v>8</v>
      </c>
      <c r="B10" s="33" t="str">
        <f>'1'!B10</f>
        <v>Irma de Jesus Hernández Ruiz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Irma de Jesus Hernández Ruiz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2023-06-21T16:34:59Z</dcterms:modified>
  <cp:category/>
  <cp:contentStatus/>
</cp:coreProperties>
</file>