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REPORTES\FINAL\"/>
    </mc:Choice>
  </mc:AlternateContent>
  <xr:revisionPtr revIDLastSave="0" documentId="13_ncr:1_{496983FA-D693-459D-AF5D-D596CD9C77D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H14" i="25"/>
  <c r="H16" i="25"/>
  <c r="H17" i="25"/>
  <c r="E28" i="25"/>
  <c r="L14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<sst xmlns="http://schemas.openxmlformats.org/spreadsheetml/2006/main" count="227" uniqueCount="52">
  <si>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</si>
  <si>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</si>
  <si>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</si>
  <si>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</si>
  <si>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</si>
  <si>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</si>
  <si>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</si>
  <si>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</si>
  <si>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</si>
  <si>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</si>
  <si>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</si>
  <si>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</si>
  <si>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</si>
  <si>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</si>
  <si>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</si>
  <si>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</si>
  <si>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</si>
  <si>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</si>
  <si>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</si>
  <si>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</si>
  <si>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</si>
  <si>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</si>
  <si>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</si>
  <si>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</si>
  <si>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</si>
  <si>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</si>
  <si>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</si>
  <si>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</si>
  <si>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</si>
  <si>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</si>
  <si>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</si>
  <si>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</si>
  <si>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</si>
  <si>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II</t>
  </si>
  <si>
    <t>III</t>
  </si>
  <si>
    <t>Febrero - Julio 2023</t>
  </si>
  <si>
    <t>ADMINISTRACION ESTRATEGICA DEL CAPITAL HUMANO EN LAS ORGANIZACIONES</t>
  </si>
  <si>
    <t>807B</t>
  </si>
  <si>
    <t>GESTION DEL CAPITAL HUMANO</t>
  </si>
  <si>
    <t>507A</t>
  </si>
  <si>
    <t>HABILIDADES DIRECTIVAS II</t>
  </si>
  <si>
    <t>407B</t>
  </si>
  <si>
    <t>MERCADOTECNIA ESTRATEGICA Y COMERCIALIZACION</t>
  </si>
  <si>
    <t>807A</t>
  </si>
  <si>
    <t>IV</t>
  </si>
  <si>
    <t>V</t>
  </si>
  <si>
    <t>VI</t>
  </si>
  <si>
    <t>HABILIDADES DIRECTIAS II</t>
  </si>
  <si>
    <t>I - V</t>
  </si>
  <si>
    <t>I - VI</t>
  </si>
  <si>
    <t>I - IV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</si>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</sst>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8" t="s">
        <v>36</v>
      </c>
      <c r="B14" s="9" t="s">
        <v>21</v>
      </c>
      <c r="C14" s="9" t="s">
        <v>37</v>
      </c>
      <c r="D14" s="9" t="s">
        <v>32</v>
      </c>
      <c r="E14" s="9"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0.74</v>
      </c>
    </row>
    <row r="15" spans="1:14" s="11" customFormat="1" x14ac:dyDescent="0.2">
      <c r="A15" s="8" t="s">
        <v>38</v>
      </c>
      <c r="B15" s="9" t="s">
        <v>21</v>
      </c>
      <c r="C15" s="9" t="s">
        <v>39</v>
      </c>
      <c r="D15" s="9" t="s">
        <v>32</v>
      </c>
      <c r="E15" s="9">
        <v>3</v>
      </c>
      <c r="F15" s="9">
        <v>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0.67</v>
      </c>
    </row>
    <row r="16" spans="1:14" s="11" customFormat="1" x14ac:dyDescent="0.2">
      <c r="A16" s="8" t="s">
        <v>40</v>
      </c>
      <c r="B16" s="9" t="s">
        <v>21</v>
      </c>
      <c r="C16" s="9" t="s">
        <v>41</v>
      </c>
      <c r="D16" s="9" t="s">
        <v>32</v>
      </c>
      <c r="E16" s="9">
        <v>23</v>
      </c>
      <c r="F16" s="9">
        <v>19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84</v>
      </c>
      <c r="N16" s="15">
        <v>0.74</v>
      </c>
    </row>
    <row r="17" spans="1:14" s="11" customFormat="1" ht="25.5" x14ac:dyDescent="0.2">
      <c r="A17" s="8" t="s">
        <v>42</v>
      </c>
      <c r="B17" s="9" t="s">
        <v>21</v>
      </c>
      <c r="C17" s="9" t="s">
        <v>43</v>
      </c>
      <c r="D17" s="9" t="s">
        <v>32</v>
      </c>
      <c r="E17" s="9">
        <v>25</v>
      </c>
      <c r="F17" s="9">
        <v>25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65</v>
      </c>
      <c r="G28" s="17">
        <f>SUM(G14:G27)</f>
        <v>0</v>
      </c>
      <c r="H28" s="18">
        <f>SUM(F28:G28)/E28</f>
        <v>0.9285714285714286</v>
      </c>
      <c r="I28" s="17">
        <f t="shared" si="0"/>
        <v>5</v>
      </c>
      <c r="J28" s="18">
        <f t="shared" ref="J28" si="2">I28/E28</f>
        <v>7.1428571428571425E-2</v>
      </c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0.68750000000000011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9" t="str">
        <f>'1'!A14</f>
        <v>ADMINISTRACION ESTRATEGICA DEL CAPITAL HUMANO EN LAS ORGANIZACIONES</v>
      </c>
      <c r="B14" s="9" t="s">
        <v>33</v>
      </c>
      <c r="C14" s="9" t="str">
        <f>'1'!C14</f>
        <v>807B</v>
      </c>
      <c r="D14" s="9" t="str">
        <f>'1'!D14</f>
        <v>IGEM</v>
      </c>
      <c r="E14" s="9">
        <f>'1'!E14</f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95</v>
      </c>
      <c r="N14" s="15">
        <v>0.95</v>
      </c>
    </row>
    <row r="15" spans="1:14" s="11" customFormat="1" x14ac:dyDescent="0.2">
      <c r="A15" s="9" t="str">
        <f>'1'!A15</f>
        <v>GESTION DEL CAPITAL HUMANO</v>
      </c>
      <c r="B15" s="9" t="s">
        <v>33</v>
      </c>
      <c r="C15" s="9" t="str">
        <f>'1'!C15</f>
        <v>507A</v>
      </c>
      <c r="D15" s="9" t="str">
        <f>'1'!D15</f>
        <v>IGEM</v>
      </c>
      <c r="E15" s="9">
        <f>'1'!E15</f>
        <v>3</v>
      </c>
      <c r="F15" s="9">
        <v>2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0.67</v>
      </c>
    </row>
    <row r="16" spans="1:14" s="11" customFormat="1" x14ac:dyDescent="0.2">
      <c r="A16" s="9" t="str">
        <f>'1'!A16</f>
        <v>HABILIDADES DIRECTIVAS II</v>
      </c>
      <c r="B16" s="9" t="s">
        <v>33</v>
      </c>
      <c r="C16" s="9" t="str">
        <f>'1'!C16</f>
        <v>407B</v>
      </c>
      <c r="D16" s="9" t="str">
        <f>'1'!D16</f>
        <v>IGEM</v>
      </c>
      <c r="E16" s="9">
        <f>'1'!E16</f>
        <v>23</v>
      </c>
      <c r="F16" s="9">
        <v>17</v>
      </c>
      <c r="G16" s="9"/>
      <c r="H16" s="10"/>
      <c r="I16" s="9">
        <v>6</v>
      </c>
      <c r="J16" s="10"/>
      <c r="K16" s="9">
        <v>0</v>
      </c>
      <c r="L16" s="10">
        <v>0</v>
      </c>
      <c r="M16" s="9">
        <v>77</v>
      </c>
      <c r="N16" s="15">
        <v>0.74</v>
      </c>
    </row>
    <row r="17" spans="1:14" s="11" customFormat="1" ht="25.5" x14ac:dyDescent="0.2">
      <c r="A17" s="9" t="str">
        <f>'1'!A17</f>
        <v>MERCADOTECNIA ESTRATEGICA Y COMERCIALIZACION</v>
      </c>
      <c r="B17" s="9" t="s">
        <v>33</v>
      </c>
      <c r="C17" s="9" t="str">
        <f>'1'!C17</f>
        <v>807A</v>
      </c>
      <c r="D17" s="9" t="str">
        <f>'1'!D17</f>
        <v>IGEM</v>
      </c>
      <c r="E17" s="9">
        <f>'1'!E17</f>
        <v>25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79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56</v>
      </c>
      <c r="G28" s="17">
        <f>SUM(G14:G27)</f>
        <v>0</v>
      </c>
      <c r="H28" s="18">
        <f>SUM(F28:G28)/E28</f>
        <v>0.8</v>
      </c>
      <c r="I28" s="17">
        <f t="shared" ref="I28" si="0">(E28-SUM(F28:G28))-K28</f>
        <v>14</v>
      </c>
      <c r="J28" s="18">
        <f t="shared" ref="J28" si="1">I28/E28</f>
        <v>0.2</v>
      </c>
      <c r="K28" s="17">
        <f>SUM(K14:K27)</f>
        <v>0</v>
      </c>
      <c r="L28" s="18">
        <f t="shared" ref="L28" si="2">K28/E28</f>
        <v>0</v>
      </c>
      <c r="M28" s="17">
        <f>AVERAGE(M14:M27)</f>
        <v>84</v>
      </c>
      <c r="N28" s="19">
        <f>AVERAGE(N14:N27)</f>
        <v>0.78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9" t="str">
        <f>'1'!A14</f>
        <v>ADMINISTRACION ESTRATEGICA DEL CAPITAL HUMANO EN LAS ORGANIZACIONES</v>
      </c>
      <c r="B14" s="9" t="s">
        <v>34</v>
      </c>
      <c r="C14" s="9" t="str">
        <f>'1'!C14</f>
        <v>807B</v>
      </c>
      <c r="D14" s="9" t="str">
        <f>'1'!D14</f>
        <v>IGEM</v>
      </c>
      <c r="E14" s="9">
        <f>'1'!E14</f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88</v>
      </c>
      <c r="N14" s="15">
        <v>0.74</v>
      </c>
    </row>
    <row r="15" spans="1:14" s="11" customFormat="1" x14ac:dyDescent="0.2">
      <c r="A15" s="9" t="str">
        <f>'1'!A15</f>
        <v>GESTION DEL CAPITAL HUMANO</v>
      </c>
      <c r="B15" s="9" t="s">
        <v>34</v>
      </c>
      <c r="C15" s="9" t="str">
        <f>'1'!C15</f>
        <v>507A</v>
      </c>
      <c r="D15" s="9" t="str">
        <f>'1'!D15</f>
        <v>IGEM</v>
      </c>
      <c r="E15" s="9">
        <f>'1'!E15</f>
        <v>3</v>
      </c>
      <c r="F15" s="9">
        <v>2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60</v>
      </c>
      <c r="N15" s="15">
        <v>0.67</v>
      </c>
    </row>
    <row r="16" spans="1:14" s="11" customFormat="1" x14ac:dyDescent="0.2">
      <c r="A16" s="9" t="str">
        <f>'1'!A16</f>
        <v>HABILIDADES DIRECTIVAS II</v>
      </c>
      <c r="B16" s="9" t="s">
        <v>34</v>
      </c>
      <c r="C16" s="9" t="str">
        <f>'1'!C16</f>
        <v>407B</v>
      </c>
      <c r="D16" s="9" t="str">
        <f>'1'!D16</f>
        <v>IGEM</v>
      </c>
      <c r="E16" s="9">
        <f>'1'!E16</f>
        <v>23</v>
      </c>
      <c r="F16" s="9">
        <v>19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80</v>
      </c>
      <c r="N16" s="15">
        <v>0.78</v>
      </c>
    </row>
    <row r="17" spans="1:14" s="11" customFormat="1" ht="25.5" x14ac:dyDescent="0.2">
      <c r="A17" s="9" t="str">
        <f>'1'!A17</f>
        <v>MERCADOTECNIA ESTRATEGICA Y COMERCIALIZACION</v>
      </c>
      <c r="B17" s="9" t="s">
        <v>34</v>
      </c>
      <c r="C17" s="9" t="str">
        <f>'1'!C17</f>
        <v>807A</v>
      </c>
      <c r="D17" s="9" t="str">
        <f>'1'!D17</f>
        <v>IGEM</v>
      </c>
      <c r="E17" s="9">
        <f>'1'!E17</f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0.72</v>
      </c>
    </row>
    <row r="18" spans="1:14" s="11" customFormat="1" ht="25.5" x14ac:dyDescent="0.2">
      <c r="A18" s="9" t="s">
        <v>42</v>
      </c>
      <c r="B18" s="9" t="s">
        <v>44</v>
      </c>
      <c r="C18" s="9" t="s">
        <v>43</v>
      </c>
      <c r="D18" s="9" t="s">
        <v>32</v>
      </c>
      <c r="E18" s="9">
        <v>25</v>
      </c>
      <c r="F18" s="9">
        <v>25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89</v>
      </c>
      <c r="G28" s="17">
        <f>SUM(G14:G27)</f>
        <v>0</v>
      </c>
      <c r="H28" s="18">
        <f>SUM(F28:G28)/E28</f>
        <v>0.93684210526315792</v>
      </c>
      <c r="I28" s="17">
        <f t="shared" ref="I28" si="0">(E28-SUM(F28:G28))-K28</f>
        <v>6</v>
      </c>
      <c r="J28" s="18">
        <f t="shared" ref="J28" si="1">I28/E28</f>
        <v>6.3157894736842107E-2</v>
      </c>
      <c r="K28" s="17">
        <f>SUM(K14:K27)</f>
        <v>0</v>
      </c>
      <c r="L28" s="18">
        <f t="shared" ref="L28" si="2">K28/E28</f>
        <v>0</v>
      </c>
      <c r="M28" s="17">
        <f>AVERAGE(M14:M27)</f>
        <v>85.4</v>
      </c>
      <c r="N28" s="19">
        <f>AVERAGE(N14:N27)</f>
        <v>0.78200000000000003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B15" sqref="B15:J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9" t="str">
        <f>'1'!A14</f>
        <v>ADMINISTRACION ESTRATEGICA DEL CAPITAL HUMANO EN LAS ORGANIZACIONES</v>
      </c>
      <c r="B14" s="9" t="s">
        <v>44</v>
      </c>
      <c r="C14" s="9" t="str">
        <f>'1'!C14</f>
        <v>807B</v>
      </c>
      <c r="D14" s="9" t="str">
        <f>'1'!D14</f>
        <v>IGEM</v>
      </c>
      <c r="E14" s="9">
        <f>'1'!E14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0.95</v>
      </c>
    </row>
    <row r="15" spans="1:14" s="11" customFormat="1" ht="38.25" x14ac:dyDescent="0.2">
      <c r="A15" s="9" t="s">
        <v>36</v>
      </c>
      <c r="B15" s="9" t="s">
        <v>45</v>
      </c>
      <c r="C15" s="9" t="s">
        <v>37</v>
      </c>
      <c r="D15" s="9" t="s">
        <v>32</v>
      </c>
      <c r="E15" s="9">
        <v>19</v>
      </c>
      <c r="F15" s="9">
        <v>18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94</v>
      </c>
      <c r="N15" s="15">
        <v>0.95</v>
      </c>
    </row>
    <row r="16" spans="1:14" s="11" customFormat="1" x14ac:dyDescent="0.2">
      <c r="A16" s="9" t="s">
        <v>38</v>
      </c>
      <c r="B16" s="9" t="s">
        <v>44</v>
      </c>
      <c r="C16" s="9" t="s">
        <v>39</v>
      </c>
      <c r="D16" s="9" t="s">
        <v>32</v>
      </c>
      <c r="E16" s="9">
        <v>3</v>
      </c>
      <c r="F16" s="9">
        <v>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65</v>
      </c>
      <c r="N16" s="15">
        <v>0.67</v>
      </c>
    </row>
    <row r="17" spans="1:14" s="11" customFormat="1" x14ac:dyDescent="0.2">
      <c r="A17" s="9" t="s">
        <v>38</v>
      </c>
      <c r="B17" s="9" t="s">
        <v>45</v>
      </c>
      <c r="C17" s="9" t="s">
        <v>39</v>
      </c>
      <c r="D17" s="9" t="s">
        <v>32</v>
      </c>
      <c r="E17" s="9">
        <v>3</v>
      </c>
      <c r="F17" s="9">
        <v>2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67</v>
      </c>
      <c r="N17" s="15">
        <v>0.67</v>
      </c>
    </row>
    <row r="18" spans="1:14" s="11" customFormat="1" x14ac:dyDescent="0.2">
      <c r="A18" s="9" t="s">
        <v>38</v>
      </c>
      <c r="B18" s="9" t="s">
        <v>46</v>
      </c>
      <c r="C18" s="9" t="s">
        <v>39</v>
      </c>
      <c r="D18" s="9" t="s">
        <v>32</v>
      </c>
      <c r="E18" s="9">
        <v>3</v>
      </c>
      <c r="F18" s="9">
        <v>2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67</v>
      </c>
      <c r="N18" s="15">
        <v>0.67</v>
      </c>
    </row>
    <row r="19" spans="1:14" s="11" customFormat="1" x14ac:dyDescent="0.2">
      <c r="A19" s="9" t="s">
        <v>47</v>
      </c>
      <c r="B19" s="9" t="s">
        <v>44</v>
      </c>
      <c r="C19" s="9" t="s">
        <v>41</v>
      </c>
      <c r="D19" s="9" t="s">
        <v>32</v>
      </c>
      <c r="E19" s="9">
        <v>23</v>
      </c>
      <c r="F19" s="9">
        <v>22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87</v>
      </c>
      <c r="N19" s="15">
        <v>0.65</v>
      </c>
    </row>
    <row r="20" spans="1:14" s="11" customFormat="1" x14ac:dyDescent="0.2">
      <c r="A20" s="9" t="s">
        <v>47</v>
      </c>
      <c r="B20" s="9" t="s">
        <v>45</v>
      </c>
      <c r="C20" s="9" t="s">
        <v>41</v>
      </c>
      <c r="D20" s="9" t="s">
        <v>32</v>
      </c>
      <c r="E20" s="9">
        <v>23</v>
      </c>
      <c r="F20" s="9">
        <v>18</v>
      </c>
      <c r="G20" s="9"/>
      <c r="H20" s="10"/>
      <c r="I20" s="9">
        <v>5</v>
      </c>
      <c r="J20" s="10"/>
      <c r="K20" s="9">
        <v>0</v>
      </c>
      <c r="L20" s="10">
        <v>0</v>
      </c>
      <c r="M20" s="9">
        <v>72</v>
      </c>
      <c r="N20" s="15">
        <v>0.74</v>
      </c>
    </row>
    <row r="21" spans="1:14" s="11" customFormat="1" ht="25.5" x14ac:dyDescent="0.2">
      <c r="A21" s="9" t="s">
        <v>42</v>
      </c>
      <c r="B21" s="9" t="s">
        <v>34</v>
      </c>
      <c r="C21" s="9" t="s">
        <v>43</v>
      </c>
      <c r="D21" s="9" t="s">
        <v>32</v>
      </c>
      <c r="E21" s="9">
        <v>25</v>
      </c>
      <c r="F21" s="9">
        <v>25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99</v>
      </c>
      <c r="N21" s="15">
        <v>0.72</v>
      </c>
    </row>
    <row r="22" spans="1:14" s="11" customFormat="1" ht="25.5" x14ac:dyDescent="0.2">
      <c r="A22" s="9" t="s">
        <v>42</v>
      </c>
      <c r="B22" s="9" t="s">
        <v>44</v>
      </c>
      <c r="C22" s="9" t="s">
        <v>43</v>
      </c>
      <c r="D22" s="9" t="s">
        <v>32</v>
      </c>
      <c r="E22" s="9">
        <v>25</v>
      </c>
      <c r="F22" s="9">
        <v>25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100</v>
      </c>
      <c r="N22" s="15">
        <v>1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132</v>
      </c>
      <c r="G28" s="17">
        <f>SUM(G14:G27)</f>
        <v>0</v>
      </c>
      <c r="H28" s="18">
        <f>SUM(F28:G28)/E28</f>
        <v>0.92307692307692313</v>
      </c>
      <c r="I28" s="17">
        <f t="shared" si="0"/>
        <v>11</v>
      </c>
      <c r="J28" s="18">
        <f t="shared" ref="J28" si="2">I28/E28</f>
        <v>7.6923076923076927E-2</v>
      </c>
      <c r="K28" s="17">
        <f>SUM(K14:K27)</f>
        <v>0</v>
      </c>
      <c r="L28" s="18">
        <f t="shared" si="1"/>
        <v>0</v>
      </c>
      <c r="M28" s="17">
        <f>AVERAGE(M14:M27)</f>
        <v>82.777777777777771</v>
      </c>
      <c r="N28" s="19">
        <f>AVERAGE(N14:N27)</f>
        <v>0.77999999999999992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51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38.25" x14ac:dyDescent="0.2">
      <c r="A14" s="9" t="str">
        <f>'1'!A14</f>
        <v>ADMINISTRACION ESTRATEGICA DEL CAPITAL HUMANO EN LAS ORGANIZACIONES</v>
      </c>
      <c r="B14" s="9" t="s">
        <v>48</v>
      </c>
      <c r="C14" s="9" t="str">
        <f>'1'!C14</f>
        <v>807B</v>
      </c>
      <c r="D14" s="9" t="str">
        <f>'1'!D14</f>
        <v>IGEM</v>
      </c>
      <c r="E14" s="9">
        <f>'1'!E14</f>
        <v>19</v>
      </c>
      <c r="F14" s="9">
        <v>18</v>
      </c>
      <c r="G14" s="9">
        <v>0</v>
      </c>
      <c r="H14" s="10">
        <f t="shared" ref="H14:H1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>
        <v>0</v>
      </c>
      <c r="L14" s="10">
        <f t="shared" ref="L14:L28" si="3">K14/E14</f>
        <v>0</v>
      </c>
      <c r="M14" s="9">
        <v>92</v>
      </c>
      <c r="N14" s="15">
        <v>0.89</v>
      </c>
    </row>
    <row r="15" spans="1:14" s="11" customFormat="1" ht="25.5" x14ac:dyDescent="0.2">
      <c r="A15" s="9" t="str">
        <f>'1'!A15</f>
        <v>GESTION DEL CAPITAL HUMANO</v>
      </c>
      <c r="B15" s="9" t="s">
        <v>49</v>
      </c>
      <c r="C15" s="9" t="str">
        <f>'1'!C15</f>
        <v>507A</v>
      </c>
      <c r="D15" s="9" t="str">
        <f>'1'!D15</f>
        <v>IGEM</v>
      </c>
      <c r="E15" s="9">
        <f>'1'!E15</f>
        <v>3</v>
      </c>
      <c r="F15" s="9">
        <v>2</v>
      </c>
      <c r="G15" s="9">
        <v>1</v>
      </c>
      <c r="H15" s="10">
        <v>0</v>
      </c>
      <c r="I15" s="9">
        <v>1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64</v>
      </c>
      <c r="N15" s="15">
        <v>0.67</v>
      </c>
    </row>
    <row r="16" spans="1:14" s="11" customFormat="1" x14ac:dyDescent="0.2">
      <c r="A16" s="9" t="str">
        <f>'1'!A16</f>
        <v>HABILIDADES DIRECTIVAS II</v>
      </c>
      <c r="B16" s="9" t="s">
        <v>48</v>
      </c>
      <c r="C16" s="9" t="str">
        <f>'1'!C16</f>
        <v>407B</v>
      </c>
      <c r="D16" s="9" t="str">
        <f>'1'!D16</f>
        <v>IGEM</v>
      </c>
      <c r="E16" s="9">
        <f>'1'!E16</f>
        <v>23</v>
      </c>
      <c r="F16" s="9">
        <v>15</v>
      </c>
      <c r="G16" s="9">
        <v>6</v>
      </c>
      <c r="H16" s="10">
        <f t="shared" si="0"/>
        <v>0.65217391304347827</v>
      </c>
      <c r="I16" s="9">
        <f t="shared" si="1"/>
        <v>2</v>
      </c>
      <c r="J16" s="10">
        <f t="shared" si="2"/>
        <v>8.6956521739130432E-2</v>
      </c>
      <c r="K16" s="9">
        <v>0</v>
      </c>
      <c r="L16" s="10">
        <f t="shared" si="3"/>
        <v>0</v>
      </c>
      <c r="M16" s="9">
        <v>84</v>
      </c>
      <c r="N16" s="15">
        <v>0.78</v>
      </c>
    </row>
    <row r="17" spans="1:14" s="11" customFormat="1" ht="25.5" x14ac:dyDescent="0.2">
      <c r="A17" s="9" t="str">
        <f>'1'!A17</f>
        <v>MERCADOTECNIA ESTRATEGICA Y COMERCIALIZACION</v>
      </c>
      <c r="B17" s="9" t="s">
        <v>50</v>
      </c>
      <c r="C17" s="9" t="str">
        <f>'1'!C17</f>
        <v>807A</v>
      </c>
      <c r="D17" s="9" t="str">
        <f>'1'!D17</f>
        <v>IGEM</v>
      </c>
      <c r="E17" s="9">
        <f>'1'!E17</f>
        <v>25</v>
      </c>
      <c r="F17" s="9">
        <v>19</v>
      </c>
      <c r="G17" s="9">
        <v>6</v>
      </c>
      <c r="H17" s="10">
        <f t="shared" si="0"/>
        <v>0.76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95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54</v>
      </c>
      <c r="G28" s="17">
        <f>SUM(G14:G27)</f>
        <v>13</v>
      </c>
      <c r="H28" s="18">
        <f>SUM(F28:G28)/E28</f>
        <v>0.95714285714285718</v>
      </c>
      <c r="I28" s="17">
        <f t="shared" si="1"/>
        <v>3</v>
      </c>
      <c r="J28" s="18">
        <f t="shared" si="2"/>
        <v>4.2857142857142858E-2</v>
      </c>
      <c r="K28" s="17">
        <f>SUM(K14:K27)</f>
        <v>0</v>
      </c>
      <c r="L28" s="18">
        <f t="shared" si="3"/>
        <v>0</v>
      </c>
      <c r="M28" s="17">
        <f>AVERAGE(M14:M27)</f>
        <v>83.75</v>
      </c>
      <c r="N28" s="19">
        <f>AVERAGE(N14:N27)</f>
        <v>0.73499999999999999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</cp:lastModifiedBy>
  <cp:revision/>
  <dcterms:created xsi:type="dcterms:W3CDTF">2021-11-22T14:45:25Z</dcterms:created>
  <dcterms:modified xsi:type="dcterms:W3CDTF">2023-06-29T18:59:57Z</dcterms:modified>
  <cp:category/>
  <cp:contentStatus/>
</cp:coreProperties>
</file>