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2DO REPORTE\"/>
    </mc:Choice>
  </mc:AlternateContent>
  <xr:revisionPtr revIDLastSave="0" documentId="13_ncr:1_{C2AA600F-A715-42EA-8078-F80BC885BD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Q11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8" i="1" l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<sst xmlns="http://schemas.openxmlformats.org/spreadsheetml/2006/main" count="276" uniqueCount="171">
  <si>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</si>
  <si>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</si>
  <si>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</si>
  <si>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</si>
  <si>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</si>
  <si>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</si>
  <si>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</si>
  <si>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</si>
  <si>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</si>
  <si>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</si>
  <si>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</si>
  <si>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</si>
  <si>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</si>
  <si>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</si>
  <si>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</si>
  <si>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</si>
  <si>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</si>
  <si>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</si>
  <si>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</si>
  <si>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</si>
  <si>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</si>
  <si>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</si>
  <si>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</si>
  <si>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</si>
  <si>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MOLINA GOMEZ CLAUDIA JASLINNE</t>
  </si>
  <si>
    <t>ALFONSO BAXIN DARI GUADALUPE</t>
  </si>
  <si>
    <t>PEREZ AMBROSIO FRANCISCO ALEXZANDER</t>
  </si>
  <si>
    <t>SANTIAGO LOPEZ IARA</t>
  </si>
  <si>
    <t>TORRES DE LA O JOSE DE JESUS</t>
  </si>
  <si>
    <t>PEREZ CHONTAL LESLIE ODED</t>
  </si>
  <si>
    <t>CHONTAL ACUA LIZBETH</t>
  </si>
  <si>
    <t>QUINTO LUA LUIS FERNANDO</t>
  </si>
  <si>
    <t>REYES CHAPOL LUIS OZIEL</t>
  </si>
  <si>
    <t>GALLARDO POLITO MARIA DE JESUS</t>
  </si>
  <si>
    <t>PUCHETA VELASCO MARIA DE LA PAZ</t>
  </si>
  <si>
    <t>COPETE CATEMAXCA MARIA DE LAS NIEVES</t>
  </si>
  <si>
    <t>OBIL PUCHETA MARIA GUADALUPE</t>
  </si>
  <si>
    <t>LIRA LUCHO OTNIEL</t>
  </si>
  <si>
    <t>OCHOA TOTO ROSA</t>
  </si>
  <si>
    <t>CORDOVA MUNOZ SHEILA ALEJANDRA</t>
  </si>
  <si>
    <t>MARTINEZ SEBA SINAI ALEJANDRA</t>
  </si>
  <si>
    <t>FISCAL GONZALEZ VANIA ZULEICA</t>
  </si>
  <si>
    <t>TOTO MUNOZ  YOKONO</t>
  </si>
  <si>
    <t>807 B</t>
  </si>
  <si>
    <t>FEBRERO - JULIO 2023</t>
  </si>
  <si>
    <t>IRMA DE JESUS HERNANDEZ RUIZ</t>
  </si>
  <si>
    <t>GESTION DEL CAPITAL HUMANO</t>
  </si>
  <si>
    <t>507 A</t>
  </si>
  <si>
    <t>AGUILAR GOMEZ MARIA DEL CARMEN</t>
  </si>
  <si>
    <t>OCHOA TOTO  ROSA</t>
  </si>
  <si>
    <t>PRADO CASTRO SUGEY DEL CARMEN</t>
  </si>
  <si>
    <t>ADMINISTRACION ESTRATEGICA DEL CAPITAL HUMANO EN LAS ORGANIZACIONES</t>
  </si>
  <si>
    <t>HABILIDADES DIRECTIVAS II</t>
  </si>
  <si>
    <t>407 B</t>
  </si>
  <si>
    <t>HIRAM DE JESUS ANZURES MARTINEZ</t>
  </si>
  <si>
    <t>LISETTE ARRES LUCHO</t>
  </si>
  <si>
    <t>EDGAR DE JESUS CAPORAL FIGAROLA</t>
  </si>
  <si>
    <t>YOALI ESPERANZA CARVAJAL BAPO</t>
  </si>
  <si>
    <t>JONAS CASTRO MEZA</t>
  </si>
  <si>
    <t>AIDA LUISA CHIPOL ESCOBAR</t>
  </si>
  <si>
    <t>HILLARY ABIGAIL COBOJ COBIX</t>
  </si>
  <si>
    <t>YADIRA JIMENEZ POLITO</t>
  </si>
  <si>
    <t>KARLA ALEJANDRA MALAGA TEMICH</t>
  </si>
  <si>
    <t>MARIA JOSE MALDONADO MALAGA</t>
  </si>
  <si>
    <t>HEYDI MIL XOLO</t>
  </si>
  <si>
    <t>EDGAR DE JESUS MORA LUNA</t>
  </si>
  <si>
    <t>GLADYS STEFANY MORALES AZAMAR</t>
  </si>
  <si>
    <t>ESTHEFANIA PEREZ HERNANDEZ</t>
  </si>
  <si>
    <t>CARLOS PITALUA RAMIREZ</t>
  </si>
  <si>
    <t>PERLA ITZEL QUINO AYALA</t>
  </si>
  <si>
    <t>KARLA PATRICIA QUINO SALAZAR</t>
  </si>
  <si>
    <t>ITZEL RIVERA CHAGALA</t>
  </si>
  <si>
    <t>JASON SAN JUAN RAMOS</t>
  </si>
  <si>
    <t>ROGELIO DE JESUS VILLALOBOS COPETE</t>
  </si>
  <si>
    <t>MIRIAM XOLO XOLO</t>
  </si>
  <si>
    <t>JOSE ANTONIO ZETINA MONDRAGON</t>
  </si>
  <si>
    <t>MERCADOTECNIA ESTRATEGICA Y COMERCIALIZACION</t>
  </si>
  <si>
    <t>QUINO SANTOS ALMA DELIA</t>
  </si>
  <si>
    <t>ZAPO SANTIAGO ANGEL</t>
  </si>
  <si>
    <t>CORTES COSME AZELA CRISTEL</t>
  </si>
  <si>
    <t>BUSTAMANTE ARRES DARA YARETH</t>
  </si>
  <si>
    <t>ORTEGA IXBA DENISS JACQUELINE</t>
  </si>
  <si>
    <t>VAZQUEZ PELAYO DIANA LAURA</t>
  </si>
  <si>
    <t>GUTIERREZ CANELA DIEGO ARMANDO</t>
  </si>
  <si>
    <t>BLANCO ZARATE DIEGO DE JESUS</t>
  </si>
  <si>
    <t>MARTINEZ HERNANDEZ ESDRAS MOISES</t>
  </si>
  <si>
    <t>OJEDA TORNADO GUADALUPE DEL CARMEN</t>
  </si>
  <si>
    <t>ESCOBAR SOLIS  IVARY ALEJANDRA</t>
  </si>
  <si>
    <t>GARCIA ARRES JOSE ENRIQUE</t>
  </si>
  <si>
    <t>ORTEGA IXBA JOSELYN</t>
  </si>
  <si>
    <t>GARCIA RASCON KARLA VALERIA</t>
  </si>
  <si>
    <t>PACHECO ANTEMATE  LITZI ITZEL</t>
  </si>
  <si>
    <t>CARVALLO HERRERA LUCERO</t>
  </si>
  <si>
    <t>BAXIN PUCHETA LUIS ANTONIO</t>
  </si>
  <si>
    <t>MENDOZA RODRIGUEZ MARIA DE LOURDES</t>
  </si>
  <si>
    <t>BETANZOS LOPEZ MARIELY</t>
  </si>
  <si>
    <t>191U0327</t>
  </si>
  <si>
    <t>191U0326</t>
  </si>
  <si>
    <t>191U0339</t>
  </si>
  <si>
    <t>191U0344</t>
  </si>
  <si>
    <t>MUNOZ DELGADO MIGUEL ANGEL</t>
  </si>
  <si>
    <t>MENDOZA IXBA  NAYELI</t>
  </si>
  <si>
    <t>CAPORAL VELAZQUEZ OSCAR IVAN</t>
  </si>
  <si>
    <t>HERNANDEZ MIXTEGA OTHON</t>
  </si>
  <si>
    <t>SANCHEZ CARRASCO VIVIANA</t>
  </si>
  <si>
    <t>191U0330</t>
  </si>
  <si>
    <t>ORTEGA ESCALERA STEPHANIE</t>
  </si>
  <si>
    <t>191U0385</t>
  </si>
  <si>
    <t>191U0345</t>
  </si>
  <si>
    <t>191U0349</t>
  </si>
  <si>
    <t>191U0388</t>
  </si>
  <si>
    <t>191U0331</t>
  </si>
  <si>
    <t>191U0325</t>
  </si>
  <si>
    <t>191U0363</t>
  </si>
  <si>
    <t>191U0355</t>
  </si>
  <si>
    <t>191U0364</t>
  </si>
  <si>
    <t>191U0365</t>
  </si>
  <si>
    <t>191U0354</t>
  </si>
  <si>
    <t>191U0362</t>
  </si>
  <si>
    <t>191U0375</t>
  </si>
  <si>
    <t>807 A</t>
  </si>
  <si>
    <t>191U0371</t>
  </si>
  <si>
    <t>191U0382</t>
  </si>
  <si>
    <t>191U0359</t>
  </si>
  <si>
    <t>191U0366</t>
  </si>
  <si>
    <t>191U0324</t>
  </si>
  <si>
    <t>191U0360</t>
  </si>
  <si>
    <t>191U0638</t>
  </si>
  <si>
    <t>211U0066</t>
  </si>
  <si>
    <t>211U0020</t>
  </si>
  <si>
    <t>201U0182</t>
  </si>
  <si>
    <t>191U0323</t>
  </si>
  <si>
    <t>191U0333</t>
  </si>
  <si>
    <t>191U0334</t>
  </si>
  <si>
    <t>191U0335</t>
  </si>
  <si>
    <t>191U0342</t>
  </si>
  <si>
    <t>191U0343</t>
  </si>
  <si>
    <t>191U0347</t>
  </si>
  <si>
    <t>191U0352</t>
  </si>
  <si>
    <t>191U0358</t>
  </si>
  <si>
    <t>191U0361</t>
  </si>
  <si>
    <t>191U0367</t>
  </si>
  <si>
    <t>191U0368</t>
  </si>
  <si>
    <t>191U0370</t>
  </si>
  <si>
    <t>191U0372</t>
  </si>
  <si>
    <t>191U0373</t>
  </si>
  <si>
    <t>191U0376</t>
  </si>
  <si>
    <t>191U0380</t>
  </si>
  <si>
    <t>181U0400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</si>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</sst>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X24" sqref="X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51</v>
      </c>
      <c r="E4" s="24"/>
      <c r="F4" s="24"/>
      <c r="G4" s="24"/>
      <c r="I4" t="s">
        <v>1</v>
      </c>
      <c r="J4" s="25" t="s">
        <v>43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28" t="s">
        <v>24</v>
      </c>
      <c r="E9" s="28"/>
      <c r="F9" s="28"/>
      <c r="G9" s="28"/>
      <c r="H9" s="28"/>
      <c r="I9" s="28"/>
      <c r="J9" s="4">
        <v>83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36.6</v>
      </c>
    </row>
    <row r="10" spans="2:18" x14ac:dyDescent="0.25">
      <c r="B10" s="6">
        <f>B9+1</f>
        <v>2</v>
      </c>
      <c r="C10" s="6" t="s">
        <v>131</v>
      </c>
      <c r="D10" s="28" t="s">
        <v>25</v>
      </c>
      <c r="E10" s="28"/>
      <c r="F10" s="28"/>
      <c r="G10" s="28"/>
      <c r="H10" s="28"/>
      <c r="I10" s="28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SUM(J10:N10)/5</f>
        <v>40</v>
      </c>
    </row>
    <row r="11" spans="2:18" x14ac:dyDescent="0.25">
      <c r="B11" s="6">
        <f t="shared" ref="B11:B53" si="1">B10+1</f>
        <v>3</v>
      </c>
      <c r="C11" s="6" t="s">
        <v>141</v>
      </c>
      <c r="D11" s="28" t="s">
        <v>26</v>
      </c>
      <c r="E11" s="28"/>
      <c r="F11" s="28"/>
      <c r="G11" s="28"/>
      <c r="H11" s="28"/>
      <c r="I11" s="28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s="6" t="s">
        <v>146</v>
      </c>
      <c r="D12" s="28" t="s">
        <v>27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s="6" t="s">
        <v>147</v>
      </c>
      <c r="D13" s="28" t="s">
        <v>28</v>
      </c>
      <c r="E13" s="28"/>
      <c r="F13" s="28"/>
      <c r="G13" s="28"/>
      <c r="H13" s="28"/>
      <c r="I13" s="28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s="6" t="s">
        <v>142</v>
      </c>
      <c r="D14" s="28" t="s">
        <v>29</v>
      </c>
      <c r="E14" s="28"/>
      <c r="F14" s="28"/>
      <c r="G14" s="28"/>
      <c r="H14" s="28"/>
      <c r="I14" s="28"/>
      <c r="J14" s="4">
        <v>94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38.799999999999997</v>
      </c>
    </row>
    <row r="15" spans="2:18" x14ac:dyDescent="0.25">
      <c r="B15" s="6">
        <f t="shared" si="1"/>
        <v>7</v>
      </c>
      <c r="C15" s="6" t="s">
        <v>132</v>
      </c>
      <c r="D15" s="28" t="s">
        <v>30</v>
      </c>
      <c r="E15" s="28"/>
      <c r="F15" s="28"/>
      <c r="G15" s="28"/>
      <c r="H15" s="28"/>
      <c r="I15" s="28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s="6" t="s">
        <v>144</v>
      </c>
      <c r="D16" s="28" t="s">
        <v>31</v>
      </c>
      <c r="E16" s="28"/>
      <c r="F16" s="28"/>
      <c r="G16" s="28"/>
      <c r="H16" s="28"/>
      <c r="I16" s="28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s="6" t="s">
        <v>145</v>
      </c>
      <c r="D17" s="28" t="s">
        <v>32</v>
      </c>
      <c r="E17" s="28"/>
      <c r="F17" s="28"/>
      <c r="G17" s="28"/>
      <c r="H17" s="28"/>
      <c r="I17" s="28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s="6" t="s">
        <v>136</v>
      </c>
      <c r="D18" s="28" t="s">
        <v>33</v>
      </c>
      <c r="E18" s="28"/>
      <c r="F18" s="28"/>
      <c r="G18" s="28"/>
      <c r="H18" s="28"/>
      <c r="I18" s="28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s="6" t="s">
        <v>143</v>
      </c>
      <c r="D19" s="28" t="s">
        <v>34</v>
      </c>
      <c r="E19" s="28"/>
      <c r="F19" s="28"/>
      <c r="G19" s="28"/>
      <c r="H19" s="28"/>
      <c r="I19" s="28"/>
      <c r="J19" s="4">
        <v>97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39.4</v>
      </c>
    </row>
    <row r="20" spans="2:17" x14ac:dyDescent="0.25">
      <c r="B20" s="6">
        <f t="shared" si="1"/>
        <v>12</v>
      </c>
      <c r="C20" s="6" t="s">
        <v>133</v>
      </c>
      <c r="D20" s="28" t="s">
        <v>35</v>
      </c>
      <c r="E20" s="28"/>
      <c r="F20" s="28"/>
      <c r="G20" s="28"/>
      <c r="H20" s="28"/>
      <c r="I20" s="28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s="6" t="s">
        <v>140</v>
      </c>
      <c r="D21" s="28" t="s">
        <v>36</v>
      </c>
      <c r="E21" s="28"/>
      <c r="F21" s="28"/>
      <c r="G21" s="28"/>
      <c r="H21" s="28"/>
      <c r="I21" s="28"/>
      <c r="J21" s="4">
        <v>95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</v>
      </c>
    </row>
    <row r="22" spans="2:17" x14ac:dyDescent="0.25">
      <c r="B22" s="6">
        <f t="shared" si="1"/>
        <v>14</v>
      </c>
      <c r="C22" s="6" t="s">
        <v>137</v>
      </c>
      <c r="D22" s="28" t="s">
        <v>37</v>
      </c>
      <c r="E22" s="28"/>
      <c r="F22" s="28"/>
      <c r="G22" s="28"/>
      <c r="H22" s="28"/>
      <c r="I22" s="28"/>
      <c r="J22" s="4">
        <v>95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39</v>
      </c>
    </row>
    <row r="23" spans="2:17" x14ac:dyDescent="0.25">
      <c r="B23" s="6">
        <f t="shared" si="1"/>
        <v>15</v>
      </c>
      <c r="C23" s="6" t="s">
        <v>128</v>
      </c>
      <c r="D23" s="28" t="s">
        <v>38</v>
      </c>
      <c r="E23" s="28"/>
      <c r="F23" s="28"/>
      <c r="G23" s="28"/>
      <c r="H23" s="28"/>
      <c r="I23" s="28"/>
      <c r="J23" s="4">
        <v>97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39.4</v>
      </c>
    </row>
    <row r="24" spans="2:17" x14ac:dyDescent="0.25">
      <c r="B24" s="6">
        <f t="shared" si="1"/>
        <v>16</v>
      </c>
      <c r="C24" s="6" t="s">
        <v>134</v>
      </c>
      <c r="D24" s="28" t="s">
        <v>39</v>
      </c>
      <c r="E24" s="28"/>
      <c r="F24" s="28"/>
      <c r="G24" s="28"/>
      <c r="H24" s="28"/>
      <c r="I24" s="28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>
        <f t="shared" si="1"/>
        <v>17</v>
      </c>
      <c r="C25" s="6" t="s">
        <v>138</v>
      </c>
      <c r="D25" s="28" t="s">
        <v>40</v>
      </c>
      <c r="E25" s="28"/>
      <c r="F25" s="28"/>
      <c r="G25" s="28"/>
      <c r="H25" s="28"/>
      <c r="I25" s="28"/>
      <c r="J25" s="4">
        <v>92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38.4</v>
      </c>
    </row>
    <row r="26" spans="2:17" x14ac:dyDescent="0.25">
      <c r="B26" s="6">
        <f t="shared" si="1"/>
        <v>18</v>
      </c>
      <c r="C26" s="6" t="s">
        <v>135</v>
      </c>
      <c r="D26" s="28" t="s">
        <v>41</v>
      </c>
      <c r="E26" s="28"/>
      <c r="F26" s="28"/>
      <c r="G26" s="28"/>
      <c r="H26" s="28"/>
      <c r="I26" s="28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25">
      <c r="B27" s="6">
        <f t="shared" si="1"/>
        <v>19</v>
      </c>
      <c r="C27" s="6" t="s">
        <v>148</v>
      </c>
      <c r="D27" s="28" t="s">
        <v>42</v>
      </c>
      <c r="E27" s="28"/>
      <c r="F27" s="28"/>
      <c r="G27" s="28"/>
      <c r="H27" s="28"/>
      <c r="I27" s="28"/>
      <c r="J27" s="4">
        <v>97</v>
      </c>
      <c r="K27" s="4">
        <v>0</v>
      </c>
      <c r="L27" s="4"/>
      <c r="M27" s="4"/>
      <c r="N27" s="4"/>
      <c r="O27" s="4"/>
      <c r="P27" s="4"/>
      <c r="Q27" s="10">
        <f t="shared" si="0"/>
        <v>19.399999999999999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ref="Q10:Q48" si="2">SUM(J28:P28)/7</f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4">COUNTIF(K9:K53,"&gt;=70")</f>
        <v>18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6">COUNTIF(K9:K53,"&lt;70")</f>
        <v>1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7">COUNT(K9:K53)</f>
        <v>19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8">K54/K56</f>
        <v>0.94736842105263153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9">K55/K56</f>
        <v>5.2631578947368418E-2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U9" sqref="U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46</v>
      </c>
      <c r="E4" s="24"/>
      <c r="F4" s="24"/>
      <c r="G4" s="24"/>
      <c r="I4" t="s">
        <v>1</v>
      </c>
      <c r="J4" s="25" t="s">
        <v>47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130</v>
      </c>
      <c r="D9" s="28" t="s">
        <v>48</v>
      </c>
      <c r="E9" s="28"/>
      <c r="F9" s="28"/>
      <c r="G9" s="28"/>
      <c r="H9" s="28"/>
      <c r="I9" s="28"/>
      <c r="J9" s="4">
        <v>48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8</v>
      </c>
    </row>
    <row r="10" spans="2:18" x14ac:dyDescent="0.25">
      <c r="B10" s="6">
        <f>B9+1</f>
        <v>2</v>
      </c>
      <c r="C10" s="6" t="s">
        <v>128</v>
      </c>
      <c r="D10" s="28" t="s">
        <v>49</v>
      </c>
      <c r="E10" s="28"/>
      <c r="F10" s="28"/>
      <c r="G10" s="28"/>
      <c r="H10" s="28"/>
      <c r="I10" s="28"/>
      <c r="J10" s="4">
        <v>85</v>
      </c>
      <c r="K10" s="4">
        <v>96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1" si="0">SUM(J10:O10)/6</f>
        <v>30.166666666666668</v>
      </c>
    </row>
    <row r="11" spans="2:18" x14ac:dyDescent="0.25">
      <c r="B11" s="6">
        <f t="shared" ref="B11:B53" si="1">B10+1</f>
        <v>3</v>
      </c>
      <c r="C11" s="6" t="s">
        <v>129</v>
      </c>
      <c r="D11" s="28" t="s">
        <v>50</v>
      </c>
      <c r="E11" s="28"/>
      <c r="F11" s="28"/>
      <c r="G11" s="28"/>
      <c r="H11" s="28"/>
      <c r="I11" s="28"/>
      <c r="J11" s="4">
        <v>95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32.5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ref="Q10:Q48" si="2">SUM(J12:P12)/7</f>
        <v>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2"/>
        <v>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2"/>
        <v>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2"/>
        <v>0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2"/>
        <v>0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0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0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0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0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0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</v>
      </c>
      <c r="K54" s="11">
        <f t="shared" ref="K54:P54" si="4">COUNTIF(K9:K53,"&gt;=70")</f>
        <v>2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6">COUNTIF(K9:K53,"&lt;70")</f>
        <v>16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</v>
      </c>
      <c r="K56" s="12">
        <f t="shared" ref="K56:Q56" si="7">COUNT(K9:K53)</f>
        <v>18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0.66666666666666663</v>
      </c>
      <c r="K57" s="14">
        <f t="shared" ref="K57:Q57" si="8">K54/K56</f>
        <v>0.1111111111111111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0.33333333333333331</v>
      </c>
      <c r="K58" s="13">
        <f t="shared" ref="K58:Q58" si="9">K55/K56</f>
        <v>0.88888888888888884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="84" zoomScaleNormal="84" workbookViewId="0">
      <selection activeCell="S21" sqref="S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52</v>
      </c>
      <c r="E4" s="24"/>
      <c r="F4" s="24"/>
      <c r="G4" s="24"/>
      <c r="I4" t="s">
        <v>1</v>
      </c>
      <c r="J4" s="25" t="s">
        <v>53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149</v>
      </c>
      <c r="D9" s="28" t="s">
        <v>54</v>
      </c>
      <c r="E9" s="28"/>
      <c r="F9" s="28"/>
      <c r="G9" s="28"/>
      <c r="H9" s="28"/>
      <c r="I9" s="28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</row>
    <row r="10" spans="2:18" x14ac:dyDescent="0.25">
      <c r="B10" s="6">
        <f>B9+1</f>
        <v>2</v>
      </c>
      <c r="C10" s="6" t="s">
        <v>150</v>
      </c>
      <c r="D10" s="28" t="s">
        <v>55</v>
      </c>
      <c r="E10" s="28"/>
      <c r="F10" s="28"/>
      <c r="G10" s="28"/>
      <c r="H10" s="28"/>
      <c r="I10" s="28"/>
      <c r="J10" s="4">
        <v>78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22.571428571428573</v>
      </c>
    </row>
    <row r="11" spans="2:18" x14ac:dyDescent="0.25">
      <c r="B11" s="6">
        <f t="shared" ref="B11:B53" si="1">B10+1</f>
        <v>3</v>
      </c>
      <c r="C11" s="6" t="s">
        <v>151</v>
      </c>
      <c r="D11" s="28" t="s">
        <v>56</v>
      </c>
      <c r="E11" s="28"/>
      <c r="F11" s="28"/>
      <c r="G11" s="28"/>
      <c r="H11" s="28"/>
      <c r="I11" s="28"/>
      <c r="J11" s="4">
        <v>95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25">
      <c r="B12" s="6">
        <f t="shared" si="1"/>
        <v>4</v>
      </c>
      <c r="C12" s="6" t="s">
        <v>152</v>
      </c>
      <c r="D12" s="28" t="s">
        <v>57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25">
      <c r="B13" s="6">
        <f t="shared" si="1"/>
        <v>5</v>
      </c>
      <c r="C13" s="6" t="s">
        <v>153</v>
      </c>
      <c r="D13" s="28" t="s">
        <v>58</v>
      </c>
      <c r="E13" s="28"/>
      <c r="F13" s="28"/>
      <c r="G13" s="28"/>
      <c r="H13" s="28"/>
      <c r="I13" s="28"/>
      <c r="J13" s="4">
        <v>95</v>
      </c>
      <c r="K13" s="4">
        <v>83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25.428571428571427</v>
      </c>
    </row>
    <row r="14" spans="2:18" x14ac:dyDescent="0.25">
      <c r="B14" s="6">
        <f t="shared" si="1"/>
        <v>6</v>
      </c>
      <c r="C14" s="6" t="s">
        <v>154</v>
      </c>
      <c r="D14" s="28" t="s">
        <v>59</v>
      </c>
      <c r="E14" s="28"/>
      <c r="F14" s="28"/>
      <c r="G14" s="28"/>
      <c r="H14" s="28"/>
      <c r="I14" s="28"/>
      <c r="J14" s="4">
        <v>84</v>
      </c>
      <c r="K14" s="4">
        <v>88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24.571428571428573</v>
      </c>
    </row>
    <row r="15" spans="2:18" x14ac:dyDescent="0.25">
      <c r="B15" s="6">
        <f t="shared" si="1"/>
        <v>7</v>
      </c>
      <c r="C15" s="6" t="s">
        <v>155</v>
      </c>
      <c r="D15" s="28" t="s">
        <v>60</v>
      </c>
      <c r="E15" s="28"/>
      <c r="F15" s="28"/>
      <c r="G15" s="28"/>
      <c r="H15" s="28"/>
      <c r="I15" s="28"/>
      <c r="J15" s="4">
        <v>73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10.428571428571429</v>
      </c>
    </row>
    <row r="16" spans="2:18" x14ac:dyDescent="0.25">
      <c r="B16" s="6">
        <f t="shared" si="1"/>
        <v>8</v>
      </c>
      <c r="C16" s="6" t="s">
        <v>156</v>
      </c>
      <c r="D16" s="28" t="s">
        <v>61</v>
      </c>
      <c r="E16" s="28"/>
      <c r="F16" s="28"/>
      <c r="G16" s="28"/>
      <c r="H16" s="28"/>
      <c r="I16" s="28"/>
      <c r="J16" s="4">
        <v>94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27.714285714285715</v>
      </c>
    </row>
    <row r="17" spans="2:17" x14ac:dyDescent="0.25">
      <c r="B17" s="6">
        <f t="shared" si="1"/>
        <v>9</v>
      </c>
      <c r="C17" s="6" t="s">
        <v>157</v>
      </c>
      <c r="D17" s="28" t="s">
        <v>62</v>
      </c>
      <c r="E17" s="28"/>
      <c r="F17" s="28"/>
      <c r="G17" s="28"/>
      <c r="H17" s="28"/>
      <c r="I17" s="28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x14ac:dyDescent="0.25">
      <c r="B18" s="6">
        <f t="shared" si="1"/>
        <v>10</v>
      </c>
      <c r="C18" s="6" t="s">
        <v>158</v>
      </c>
      <c r="D18" s="28" t="s">
        <v>63</v>
      </c>
      <c r="E18" s="28"/>
      <c r="F18" s="28"/>
      <c r="G18" s="28"/>
      <c r="H18" s="28"/>
      <c r="I18" s="28"/>
      <c r="J18" s="4">
        <v>55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7.8571428571428568</v>
      </c>
    </row>
    <row r="19" spans="2:17" x14ac:dyDescent="0.25">
      <c r="B19" s="6">
        <f t="shared" si="1"/>
        <v>11</v>
      </c>
      <c r="C19" s="6" t="s">
        <v>130</v>
      </c>
      <c r="D19" s="28" t="s">
        <v>48</v>
      </c>
      <c r="E19" s="28"/>
      <c r="F19" s="28"/>
      <c r="G19" s="28"/>
      <c r="H19" s="28"/>
      <c r="I19" s="28"/>
      <c r="J19" s="4">
        <v>45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6.4285714285714288</v>
      </c>
    </row>
    <row r="20" spans="2:17" x14ac:dyDescent="0.25">
      <c r="B20" s="6">
        <f t="shared" si="1"/>
        <v>12</v>
      </c>
      <c r="C20" s="6" t="s">
        <v>159</v>
      </c>
      <c r="D20" s="28" t="s">
        <v>64</v>
      </c>
      <c r="E20" s="28"/>
      <c r="F20" s="28"/>
      <c r="G20" s="28"/>
      <c r="H20" s="28"/>
      <c r="I20" s="28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25">
      <c r="B21" s="6">
        <f t="shared" si="1"/>
        <v>13</v>
      </c>
      <c r="C21" s="6" t="s">
        <v>160</v>
      </c>
      <c r="D21" s="28" t="s">
        <v>65</v>
      </c>
      <c r="E21" s="28"/>
      <c r="F21" s="28"/>
      <c r="G21" s="28"/>
      <c r="H21" s="28"/>
      <c r="I21" s="28"/>
      <c r="J21" s="4">
        <v>100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27.142857142857142</v>
      </c>
    </row>
    <row r="22" spans="2:17" x14ac:dyDescent="0.25">
      <c r="B22" s="6">
        <f t="shared" si="1"/>
        <v>14</v>
      </c>
      <c r="C22" s="6" t="s">
        <v>161</v>
      </c>
      <c r="D22" s="28" t="s">
        <v>66</v>
      </c>
      <c r="E22" s="28"/>
      <c r="F22" s="28"/>
      <c r="G22" s="28"/>
      <c r="H22" s="28"/>
      <c r="I22" s="28"/>
      <c r="J22" s="4">
        <v>100</v>
      </c>
      <c r="K22" s="4">
        <v>88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26.857142857142858</v>
      </c>
    </row>
    <row r="23" spans="2:17" x14ac:dyDescent="0.25">
      <c r="B23" s="6">
        <f t="shared" si="1"/>
        <v>15</v>
      </c>
      <c r="C23" s="6" t="s">
        <v>162</v>
      </c>
      <c r="D23" s="28" t="s">
        <v>67</v>
      </c>
      <c r="E23" s="28"/>
      <c r="F23" s="28"/>
      <c r="G23" s="28"/>
      <c r="H23" s="28"/>
      <c r="I23" s="28"/>
      <c r="J23" s="4">
        <v>100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27.142857142857142</v>
      </c>
    </row>
    <row r="24" spans="2:17" x14ac:dyDescent="0.25">
      <c r="B24" s="6">
        <f t="shared" si="1"/>
        <v>16</v>
      </c>
      <c r="C24" s="6" t="s">
        <v>163</v>
      </c>
      <c r="D24" s="28" t="s">
        <v>68</v>
      </c>
      <c r="E24" s="28"/>
      <c r="F24" s="28"/>
      <c r="G24" s="28"/>
      <c r="H24" s="28"/>
      <c r="I24" s="28"/>
      <c r="J24" s="4">
        <v>95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25">
      <c r="B25" s="6">
        <f t="shared" si="1"/>
        <v>17</v>
      </c>
      <c r="C25" s="6" t="s">
        <v>164</v>
      </c>
      <c r="D25" s="28" t="s">
        <v>69</v>
      </c>
      <c r="E25" s="28"/>
      <c r="F25" s="28"/>
      <c r="G25" s="28"/>
      <c r="H25" s="28"/>
      <c r="I25" s="28"/>
      <c r="J25" s="4">
        <v>89</v>
      </c>
      <c r="K25" s="4">
        <v>88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25.285714285714285</v>
      </c>
    </row>
    <row r="26" spans="2:17" x14ac:dyDescent="0.25">
      <c r="B26" s="6">
        <f t="shared" si="1"/>
        <v>18</v>
      </c>
      <c r="C26" s="6" t="s">
        <v>165</v>
      </c>
      <c r="D26" s="28" t="s">
        <v>70</v>
      </c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 t="s">
        <v>166</v>
      </c>
      <c r="D27" s="28" t="s">
        <v>71</v>
      </c>
      <c r="E27" s="28"/>
      <c r="F27" s="28"/>
      <c r="G27" s="28"/>
      <c r="H27" s="28"/>
      <c r="I27" s="28"/>
      <c r="J27" s="4">
        <v>100</v>
      </c>
      <c r="K27" s="4">
        <v>90</v>
      </c>
      <c r="L27" s="4"/>
      <c r="M27" s="4"/>
      <c r="N27" s="4"/>
      <c r="O27" s="4"/>
      <c r="P27" s="4"/>
      <c r="Q27" s="10">
        <f t="shared" si="0"/>
        <v>27.142857142857142</v>
      </c>
    </row>
    <row r="28" spans="2:17" x14ac:dyDescent="0.25">
      <c r="B28" s="6">
        <f t="shared" si="1"/>
        <v>20</v>
      </c>
      <c r="C28" s="6" t="s">
        <v>167</v>
      </c>
      <c r="D28" s="28" t="s">
        <v>72</v>
      </c>
      <c r="E28" s="28"/>
      <c r="F28" s="28"/>
      <c r="G28" s="28"/>
      <c r="H28" s="28"/>
      <c r="I28" s="28"/>
      <c r="J28" s="4">
        <v>95</v>
      </c>
      <c r="K28" s="4">
        <v>90</v>
      </c>
      <c r="L28" s="4"/>
      <c r="M28" s="4"/>
      <c r="N28" s="4"/>
      <c r="O28" s="4"/>
      <c r="P28" s="4"/>
      <c r="Q28" s="10">
        <f t="shared" si="0"/>
        <v>26.428571428571427</v>
      </c>
    </row>
    <row r="29" spans="2:17" x14ac:dyDescent="0.25">
      <c r="B29" s="6">
        <f t="shared" si="1"/>
        <v>21</v>
      </c>
      <c r="C29" s="6" t="s">
        <v>168</v>
      </c>
      <c r="D29" s="28" t="s">
        <v>73</v>
      </c>
      <c r="E29" s="28"/>
      <c r="F29" s="28"/>
      <c r="G29" s="28"/>
      <c r="H29" s="28"/>
      <c r="I29" s="28"/>
      <c r="J29" s="4">
        <v>0</v>
      </c>
      <c r="K29" s="4">
        <v>0</v>
      </c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 t="s">
        <v>169</v>
      </c>
      <c r="D30" s="28" t="s">
        <v>74</v>
      </c>
      <c r="E30" s="28"/>
      <c r="F30" s="28"/>
      <c r="G30" s="28"/>
      <c r="H30" s="28"/>
      <c r="I30" s="28"/>
      <c r="J30" s="4">
        <v>100</v>
      </c>
      <c r="K30" s="4">
        <v>95</v>
      </c>
      <c r="L30" s="4"/>
      <c r="M30" s="4"/>
      <c r="N30" s="4"/>
      <c r="O30" s="4"/>
      <c r="P30" s="4"/>
      <c r="Q30" s="10">
        <f t="shared" si="0"/>
        <v>27.857142857142858</v>
      </c>
    </row>
    <row r="31" spans="2:17" x14ac:dyDescent="0.25">
      <c r="B31" s="6">
        <f t="shared" si="1"/>
        <v>23</v>
      </c>
      <c r="C31" s="6" t="s">
        <v>170</v>
      </c>
      <c r="D31" s="28" t="s">
        <v>75</v>
      </c>
      <c r="E31" s="28"/>
      <c r="F31" s="28"/>
      <c r="G31" s="28"/>
      <c r="H31" s="28"/>
      <c r="I31" s="28"/>
      <c r="J31" s="4">
        <v>40</v>
      </c>
      <c r="K31" s="4">
        <v>83</v>
      </c>
      <c r="L31" s="4"/>
      <c r="M31" s="4"/>
      <c r="N31" s="4"/>
      <c r="O31" s="4"/>
      <c r="P31" s="4"/>
      <c r="Q31" s="10">
        <f t="shared" si="0"/>
        <v>17.571428571428573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6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6">COUNT(K9:K53)</f>
        <v>23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0.82608695652173914</v>
      </c>
      <c r="K57" s="14">
        <f t="shared" ref="K57:Q57" si="7">K54/K56</f>
        <v>0.73913043478260865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0.17391304347826086</v>
      </c>
      <c r="K58" s="13">
        <f t="shared" ref="K58:Q58" si="8">K55/K56</f>
        <v>0.2608695652173913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76</v>
      </c>
      <c r="E4" s="24"/>
      <c r="F4" s="24"/>
      <c r="G4" s="24"/>
      <c r="I4" t="s">
        <v>1</v>
      </c>
      <c r="J4" s="25" t="s">
        <v>120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121</v>
      </c>
      <c r="D9" s="28" t="s">
        <v>77</v>
      </c>
      <c r="E9" s="28"/>
      <c r="F9" s="28"/>
      <c r="G9" s="28"/>
      <c r="H9" s="28"/>
      <c r="I9" s="28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12.285714285714286</v>
      </c>
    </row>
    <row r="10" spans="2:18" x14ac:dyDescent="0.25">
      <c r="B10" s="6">
        <f>B9+1</f>
        <v>2</v>
      </c>
      <c r="C10" s="6" t="s">
        <v>107</v>
      </c>
      <c r="D10" s="28" t="s">
        <v>78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123</v>
      </c>
      <c r="D11" s="28" t="s">
        <v>79</v>
      </c>
      <c r="E11" s="28"/>
      <c r="F11" s="28"/>
      <c r="G11" s="28"/>
      <c r="H11" s="28"/>
      <c r="I11" s="28"/>
      <c r="J11" s="4">
        <v>96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</v>
      </c>
    </row>
    <row r="12" spans="2:18" x14ac:dyDescent="0.25">
      <c r="B12" s="6">
        <f t="shared" si="1"/>
        <v>4</v>
      </c>
      <c r="C12" s="6" t="s">
        <v>96</v>
      </c>
      <c r="D12" s="28" t="s">
        <v>80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25">
      <c r="B13" s="6">
        <f t="shared" si="1"/>
        <v>5</v>
      </c>
      <c r="C13" s="6" t="s">
        <v>115</v>
      </c>
      <c r="D13" s="28" t="s">
        <v>81</v>
      </c>
      <c r="E13" s="28"/>
      <c r="F13" s="28"/>
      <c r="G13" s="28"/>
      <c r="H13" s="28"/>
      <c r="I13" s="28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25">
      <c r="B14" s="6">
        <f t="shared" si="1"/>
        <v>6</v>
      </c>
      <c r="C14" s="6" t="s">
        <v>122</v>
      </c>
      <c r="D14" s="28" t="s">
        <v>82</v>
      </c>
      <c r="E14" s="28"/>
      <c r="F14" s="28"/>
      <c r="G14" s="28"/>
      <c r="H14" s="28"/>
      <c r="I14" s="28"/>
      <c r="J14" s="4">
        <v>98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28.285714285714285</v>
      </c>
    </row>
    <row r="15" spans="2:18" x14ac:dyDescent="0.25">
      <c r="B15" s="6">
        <f t="shared" si="1"/>
        <v>7</v>
      </c>
      <c r="C15" s="6" t="s">
        <v>108</v>
      </c>
      <c r="D15" s="28" t="s">
        <v>83</v>
      </c>
      <c r="E15" s="28"/>
      <c r="F15" s="28"/>
      <c r="G15" s="28"/>
      <c r="H15" s="28"/>
      <c r="I15" s="28"/>
      <c r="J15" s="4">
        <v>79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11.285714285714286</v>
      </c>
    </row>
    <row r="16" spans="2:18" x14ac:dyDescent="0.25">
      <c r="B16" s="6">
        <f t="shared" si="1"/>
        <v>8</v>
      </c>
      <c r="C16" s="6" t="s">
        <v>97</v>
      </c>
      <c r="D16" s="28" t="s">
        <v>84</v>
      </c>
      <c r="E16" s="28"/>
      <c r="F16" s="28"/>
      <c r="G16" s="28"/>
      <c r="H16" s="28"/>
      <c r="I16" s="28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6" t="s">
        <v>109</v>
      </c>
      <c r="D17" s="28" t="s">
        <v>85</v>
      </c>
      <c r="E17" s="28"/>
      <c r="F17" s="28"/>
      <c r="G17" s="28"/>
      <c r="H17" s="28"/>
      <c r="I17" s="28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6" t="s">
        <v>118</v>
      </c>
      <c r="D18" s="28" t="s">
        <v>86</v>
      </c>
      <c r="E18" s="28"/>
      <c r="F18" s="28"/>
      <c r="G18" s="28"/>
      <c r="H18" s="28"/>
      <c r="I18" s="28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25">
      <c r="B19" s="6">
        <f t="shared" si="1"/>
        <v>11</v>
      </c>
      <c r="C19" s="6" t="s">
        <v>98</v>
      </c>
      <c r="D19" s="28" t="s">
        <v>87</v>
      </c>
      <c r="E19" s="28"/>
      <c r="F19" s="28"/>
      <c r="G19" s="28"/>
      <c r="H19" s="28"/>
      <c r="I19" s="28"/>
      <c r="J19" s="4">
        <v>90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25">
      <c r="B20" s="6">
        <f t="shared" si="1"/>
        <v>12</v>
      </c>
      <c r="C20" s="6" t="s">
        <v>99</v>
      </c>
      <c r="D20" s="28" t="s">
        <v>88</v>
      </c>
      <c r="E20" s="28"/>
      <c r="F20" s="28"/>
      <c r="G20" s="28"/>
      <c r="H20" s="28"/>
      <c r="I20" s="28"/>
      <c r="J20" s="4">
        <v>85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25">
      <c r="B21" s="6">
        <f t="shared" si="1"/>
        <v>13</v>
      </c>
      <c r="C21" s="6" t="s">
        <v>116</v>
      </c>
      <c r="D21" s="28" t="s">
        <v>89</v>
      </c>
      <c r="E21" s="28"/>
      <c r="F21" s="28"/>
      <c r="G21" s="28"/>
      <c r="H21" s="28"/>
      <c r="I21" s="28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25">
      <c r="B22" s="6">
        <f t="shared" si="1"/>
        <v>14</v>
      </c>
      <c r="C22" s="6" t="s">
        <v>110</v>
      </c>
      <c r="D22" s="28" t="s">
        <v>90</v>
      </c>
      <c r="E22" s="28"/>
      <c r="F22" s="28"/>
      <c r="G22" s="28"/>
      <c r="H22" s="28"/>
      <c r="I22" s="28"/>
      <c r="J22" s="4">
        <v>86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25.142857142857142</v>
      </c>
    </row>
    <row r="23" spans="2:17" x14ac:dyDescent="0.25">
      <c r="B23" s="6">
        <f t="shared" si="1"/>
        <v>15</v>
      </c>
      <c r="C23" s="6" t="s">
        <v>124</v>
      </c>
      <c r="D23" s="28" t="s">
        <v>91</v>
      </c>
      <c r="E23" s="28"/>
      <c r="F23" s="28"/>
      <c r="G23" s="28"/>
      <c r="H23" s="28"/>
      <c r="I23" s="28"/>
      <c r="J23" s="4">
        <v>82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</v>
      </c>
    </row>
    <row r="24" spans="2:17" x14ac:dyDescent="0.25">
      <c r="B24" s="6">
        <f t="shared" si="1"/>
        <v>16</v>
      </c>
      <c r="C24" s="6" t="s">
        <v>111</v>
      </c>
      <c r="D24" s="28" t="s">
        <v>92</v>
      </c>
      <c r="E24" s="28"/>
      <c r="F24" s="28"/>
      <c r="G24" s="28"/>
      <c r="H24" s="28"/>
      <c r="I24" s="28"/>
      <c r="J24" s="4">
        <v>86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25.142857142857142</v>
      </c>
    </row>
    <row r="25" spans="2:17" x14ac:dyDescent="0.25">
      <c r="B25" s="6">
        <f t="shared" si="1"/>
        <v>17</v>
      </c>
      <c r="C25" s="6" t="s">
        <v>125</v>
      </c>
      <c r="D25" s="28" t="s">
        <v>93</v>
      </c>
      <c r="E25" s="28"/>
      <c r="F25" s="28"/>
      <c r="G25" s="28"/>
      <c r="H25" s="28"/>
      <c r="I25" s="28"/>
      <c r="J25" s="4">
        <v>94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27.714285714285715</v>
      </c>
    </row>
    <row r="26" spans="2:17" x14ac:dyDescent="0.25">
      <c r="B26" s="6">
        <f t="shared" si="1"/>
        <v>18</v>
      </c>
      <c r="C26" s="6" t="s">
        <v>114</v>
      </c>
      <c r="D26" s="28" t="s">
        <v>94</v>
      </c>
      <c r="E26" s="28"/>
      <c r="F26" s="28"/>
      <c r="G26" s="28"/>
      <c r="H26" s="28"/>
      <c r="I26" s="28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2:17" x14ac:dyDescent="0.25">
      <c r="B27" s="6">
        <f t="shared" si="1"/>
        <v>19</v>
      </c>
      <c r="C27" s="6" t="s">
        <v>112</v>
      </c>
      <c r="D27" s="28" t="s">
        <v>95</v>
      </c>
      <c r="E27" s="28"/>
      <c r="F27" s="28"/>
      <c r="G27" s="28"/>
      <c r="H27" s="28"/>
      <c r="I27" s="28"/>
      <c r="J27" s="4">
        <v>70</v>
      </c>
      <c r="K27" s="4">
        <v>90</v>
      </c>
      <c r="L27" s="4"/>
      <c r="M27" s="4"/>
      <c r="N27" s="4"/>
      <c r="O27" s="4"/>
      <c r="P27" s="4"/>
      <c r="Q27" s="10">
        <f t="shared" si="0"/>
        <v>22.857142857142858</v>
      </c>
    </row>
    <row r="28" spans="2:17" x14ac:dyDescent="0.25">
      <c r="B28" s="6">
        <f t="shared" si="1"/>
        <v>20</v>
      </c>
      <c r="C28" s="6" t="s">
        <v>126</v>
      </c>
      <c r="D28" s="28" t="s">
        <v>100</v>
      </c>
      <c r="E28" s="28"/>
      <c r="F28" s="28"/>
      <c r="G28" s="28"/>
      <c r="H28" s="28"/>
      <c r="I28" s="28"/>
      <c r="J28" s="4">
        <v>90</v>
      </c>
      <c r="K28" s="4">
        <v>100</v>
      </c>
      <c r="L28" s="4"/>
      <c r="M28" s="4"/>
      <c r="N28" s="4"/>
      <c r="O28" s="4"/>
      <c r="P28" s="4"/>
      <c r="Q28" s="10">
        <f t="shared" si="0"/>
        <v>27.142857142857142</v>
      </c>
    </row>
    <row r="29" spans="2:17" x14ac:dyDescent="0.25">
      <c r="B29" s="6">
        <f t="shared" si="1"/>
        <v>21</v>
      </c>
      <c r="C29" s="6" t="s">
        <v>117</v>
      </c>
      <c r="D29" s="28" t="s">
        <v>101</v>
      </c>
      <c r="E29" s="28"/>
      <c r="F29" s="28"/>
      <c r="G29" s="28"/>
      <c r="H29" s="28"/>
      <c r="I29" s="28"/>
      <c r="J29" s="4">
        <v>100</v>
      </c>
      <c r="K29" s="4">
        <v>100</v>
      </c>
      <c r="L29" s="4"/>
      <c r="M29" s="4"/>
      <c r="N29" s="4"/>
      <c r="O29" s="4"/>
      <c r="P29" s="4"/>
      <c r="Q29" s="10">
        <f t="shared" si="0"/>
        <v>28.571428571428573</v>
      </c>
    </row>
    <row r="30" spans="2:17" x14ac:dyDescent="0.25">
      <c r="B30" s="6">
        <f t="shared" si="1"/>
        <v>22</v>
      </c>
      <c r="C30" s="6" t="s">
        <v>105</v>
      </c>
      <c r="D30" s="34" t="s">
        <v>102</v>
      </c>
      <c r="E30" s="35"/>
      <c r="F30" s="35"/>
      <c r="G30" s="35"/>
      <c r="H30" s="35"/>
      <c r="I30" s="36"/>
      <c r="J30" s="4">
        <v>77</v>
      </c>
      <c r="K30" s="4">
        <v>0</v>
      </c>
      <c r="L30" s="4"/>
      <c r="M30" s="4"/>
      <c r="N30" s="4"/>
      <c r="O30" s="4"/>
      <c r="P30" s="4"/>
      <c r="Q30" s="10">
        <f t="shared" si="0"/>
        <v>11</v>
      </c>
    </row>
    <row r="31" spans="2:17" x14ac:dyDescent="0.25">
      <c r="B31" s="6">
        <f t="shared" si="1"/>
        <v>23</v>
      </c>
      <c r="C31" s="6" t="s">
        <v>127</v>
      </c>
      <c r="D31" s="34" t="s">
        <v>103</v>
      </c>
      <c r="E31" s="35"/>
      <c r="F31" s="35"/>
      <c r="G31" s="35"/>
      <c r="H31" s="35"/>
      <c r="I31" s="36"/>
      <c r="J31" s="4">
        <v>87</v>
      </c>
      <c r="K31" s="4">
        <v>100</v>
      </c>
      <c r="L31" s="4"/>
      <c r="M31" s="4"/>
      <c r="N31" s="4"/>
      <c r="O31" s="4"/>
      <c r="P31" s="4"/>
      <c r="Q31" s="10">
        <f t="shared" si="0"/>
        <v>26.714285714285715</v>
      </c>
    </row>
    <row r="32" spans="2:17" x14ac:dyDescent="0.25">
      <c r="B32" s="6">
        <f t="shared" si="1"/>
        <v>24</v>
      </c>
      <c r="C32" s="6" t="s">
        <v>113</v>
      </c>
      <c r="D32" s="34" t="s">
        <v>106</v>
      </c>
      <c r="E32" s="35"/>
      <c r="F32" s="35"/>
      <c r="G32" s="35"/>
      <c r="H32" s="35"/>
      <c r="I32" s="36"/>
      <c r="J32" s="4">
        <v>90</v>
      </c>
      <c r="K32" s="4">
        <v>90</v>
      </c>
      <c r="L32" s="4"/>
      <c r="M32" s="4"/>
      <c r="N32" s="4"/>
      <c r="O32" s="4"/>
      <c r="P32" s="4"/>
      <c r="Q32" s="10">
        <f t="shared" si="0"/>
        <v>25.714285714285715</v>
      </c>
    </row>
    <row r="33" spans="2:17" x14ac:dyDescent="0.25">
      <c r="B33" s="6">
        <f t="shared" si="1"/>
        <v>25</v>
      </c>
      <c r="C33" s="6" t="s">
        <v>119</v>
      </c>
      <c r="D33" s="34" t="s">
        <v>104</v>
      </c>
      <c r="E33" s="35"/>
      <c r="F33" s="35"/>
      <c r="G33" s="35"/>
      <c r="H33" s="35"/>
      <c r="I33" s="36"/>
      <c r="J33" s="4">
        <v>92</v>
      </c>
      <c r="K33" s="4">
        <v>100</v>
      </c>
      <c r="L33" s="4"/>
      <c r="M33" s="4"/>
      <c r="N33" s="4"/>
      <c r="O33" s="4"/>
      <c r="P33" s="4"/>
      <c r="Q33" s="10">
        <f t="shared" si="0"/>
        <v>27.428571428571427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25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6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25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0.96153846153846156</v>
      </c>
      <c r="K57" s="14">
        <f t="shared" ref="K57:Q57" si="7">K54/K56</f>
        <v>0.76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3.8461538461538464E-2</v>
      </c>
      <c r="K58" s="13">
        <f t="shared" ref="K58:Q58" si="8">K55/K56</f>
        <v>0.24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</cp:lastModifiedBy>
  <cp:lastPrinted>2023-03-21T15:13:53Z</cp:lastPrinted>
  <dcterms:created xsi:type="dcterms:W3CDTF">2023-03-14T19:16:59Z</dcterms:created>
  <dcterms:modified xsi:type="dcterms:W3CDTF">2023-04-26T19:01:26Z</dcterms:modified>
</cp:coreProperties>
</file>