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UIGUI\Desktop\"/>
    </mc:Choice>
  </mc:AlternateContent>
  <xr:revisionPtr revIDLastSave="0" documentId="13_ncr:1_{C8C5723F-2B80-45D7-A501-3ADE4BCFD4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8" i="10" l="1"/>
  <c r="L15" i="10"/>
  <c r="L16" i="10"/>
  <c r="L17" i="10"/>
  <c r="L18" i="10"/>
  <c r="L19" i="10"/>
  <c r="L20" i="10"/>
  <c r="L21" i="10"/>
  <c r="J15" i="10"/>
  <c r="J16" i="10"/>
  <c r="J17" i="10"/>
  <c r="J18" i="10"/>
  <c r="J19" i="10"/>
  <c r="J20" i="10"/>
  <c r="J21" i="10"/>
  <c r="H15" i="10"/>
  <c r="H16" i="10"/>
  <c r="H17" i="10"/>
  <c r="H18" i="10"/>
  <c r="H19" i="10"/>
  <c r="H20" i="10"/>
  <c r="H21" i="10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I14" i="25"/>
  <c r="J14" i="25"/>
  <c r="B37" i="25"/>
  <c r="L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E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I17" i="22"/>
  <c r="J17" i="22"/>
  <c r="H17" i="22"/>
  <c r="L16" i="22"/>
  <c r="I16" i="22"/>
  <c r="J16" i="22"/>
  <c r="H16" i="22"/>
  <c r="L15" i="22"/>
  <c r="I15" i="22"/>
  <c r="J15" i="22"/>
  <c r="H15" i="22"/>
  <c r="I14" i="22"/>
  <c r="J14" i="22"/>
  <c r="B37" i="10"/>
  <c r="M28" i="10"/>
  <c r="K28" i="10"/>
  <c r="G28" i="10"/>
  <c r="F28" i="10"/>
  <c r="E28" i="10"/>
  <c r="L14" i="10"/>
  <c r="J14" i="10"/>
  <c r="H14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/>
  <c r="I22" i="22"/>
  <c r="J22" i="22"/>
  <c r="I26" i="22"/>
  <c r="J26" i="22"/>
  <c r="L14" i="22"/>
  <c r="E28" i="22"/>
  <c r="J28" i="10"/>
  <c r="H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<sst xmlns="http://schemas.openxmlformats.org/spreadsheetml/2006/main" count="197" uniqueCount="50">
  <si>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</si>
  <si>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</si>
  <si>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</si>
  <si>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</si>
  <si>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</si>
  <si>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</si>
  <si>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</si>
  <si>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</si>
  <si>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</si>
  <si>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</si>
  <si>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</si>
  <si>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</si>
  <si>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</si>
  <si>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</si>
  <si>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</si>
  <si>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</si>
  <si>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</si>
  <si>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</si>
  <si>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</si>
  <si>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</si>
  <si>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</si>
  <si>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</si>
  <si>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</si>
  <si>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</si>
  <si>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</si>
  <si>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</si>
  <si>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</si>
  <si>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</si>
  <si>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</si>
  <si>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</si>
  <si>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ING. MARIA ELENA MORALES BENITEZ</t>
  </si>
  <si>
    <t>FUNDAMENTOS DE TELECOMUNICACIONES</t>
  </si>
  <si>
    <t>INGENIERIA EN SISTEMAS</t>
  </si>
  <si>
    <t>LADM</t>
  </si>
  <si>
    <t>L.C Manuel de Jesús Cano Bustamante</t>
  </si>
  <si>
    <t>LEGISLACION LABORAL</t>
  </si>
  <si>
    <t>207 A</t>
  </si>
  <si>
    <t>207 C</t>
  </si>
  <si>
    <t>TALLER DE LEGISLACION INFORMATICA</t>
  </si>
  <si>
    <t>210 A</t>
  </si>
  <si>
    <t>IINF</t>
  </si>
  <si>
    <t>DERECHO LABORAL Y SEGURIDAD SOCIAL</t>
  </si>
  <si>
    <t>205 B</t>
  </si>
  <si>
    <t>205 C</t>
  </si>
  <si>
    <t>MCJyS JOSE LUIS VAZQUEZ TOTO</t>
  </si>
  <si>
    <t>FEBRERO - JULIO 2023</t>
  </si>
  <si>
    <t>IGEM</t>
  </si>
  <si>
    <t>II</t>
  </si>
  <si>
    <t>JOSE LUIS VAZQUEZ TOTO</t>
  </si>
  <si>
    <t>LICENCIATURA EN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</si>
</sst>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242618</xdr:colOff>
      <xdr:row>32</xdr:row>
      <xdr:rowOff>35943</xdr:rowOff>
    </xdr:from>
    <xdr:to>
      <xdr:col>3</xdr:col>
      <xdr:colOff>1204104</xdr:colOff>
      <xdr:row>38</xdr:row>
      <xdr:rowOff>4311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11D53EA-DF40-8446-78E7-16CAAA0FE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03585" y="7386368"/>
          <a:ext cx="1734269" cy="1657708"/>
        </a:xfrm>
        <a:prstGeom prst="rect">
          <a:avLst/>
        </a:prstGeom>
      </xdr:spPr>
    </xdr:pic>
    <xdr:clientData/>
  </xdr:twoCellAnchor>
  <xdr:twoCellAnchor editAs="oneCell">
    <xdr:from>
      <xdr:col>5</xdr:col>
      <xdr:colOff>161747</xdr:colOff>
      <xdr:row>30</xdr:row>
      <xdr:rowOff>125802</xdr:rowOff>
    </xdr:from>
    <xdr:to>
      <xdr:col>10</xdr:col>
      <xdr:colOff>249305</xdr:colOff>
      <xdr:row>46</xdr:row>
      <xdr:rowOff>135368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C0E9B30-A798-D738-E32F-00991C355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80214" y="7413326"/>
          <a:ext cx="2558666" cy="3316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27" zoomScale="106" zoomScaleNormal="106" zoomScaleSheetLayoutView="100" zoomScalePageLayoutView="85" workbookViewId="0">
      <selection activeCell="E7" sqref="E7"/>
    </sheetView>
  </sheetViews>
  <sheetFormatPr baseColWidth="10" defaultColWidth="11.42578125" defaultRowHeight="12.75" x14ac:dyDescent="0.2"/>
  <cols>
    <col min="1" max="1" width="38.42578125" style="1" bestFit="1" customWidth="1"/>
    <col min="2" max="2" width="5.28515625" style="1" customWidth="1"/>
    <col min="3" max="3" width="6.28515625" style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2" t="s">
        <v>49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3</v>
      </c>
      <c r="I8" s="36" t="s">
        <v>7</v>
      </c>
      <c r="J8" s="36"/>
      <c r="K8" s="36"/>
      <c r="L8" s="30" t="s">
        <v>45</v>
      </c>
      <c r="M8" s="30"/>
      <c r="N8" s="30"/>
    </row>
    <row r="10" spans="1:14" x14ac:dyDescent="0.2">
      <c r="A10" s="4" t="s">
        <v>8</v>
      </c>
      <c r="B10" s="30" t="s">
        <v>44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35</v>
      </c>
      <c r="B14" s="9" t="s">
        <v>21</v>
      </c>
      <c r="C14" s="9" t="s">
        <v>36</v>
      </c>
      <c r="D14" s="9" t="s">
        <v>46</v>
      </c>
      <c r="E14" s="9">
        <v>35</v>
      </c>
      <c r="F14" s="9">
        <v>34</v>
      </c>
      <c r="G14" s="9"/>
      <c r="H14" s="10">
        <f t="shared" ref="H14:H21" si="0">F14/E14</f>
        <v>0.97142857142857142</v>
      </c>
      <c r="I14" s="9">
        <v>1</v>
      </c>
      <c r="J14" s="10">
        <f t="shared" ref="J14:J28" si="1">I14/E14</f>
        <v>2.8571428571428571E-2</v>
      </c>
      <c r="K14" s="9"/>
      <c r="L14" s="10">
        <f t="shared" ref="L14:L28" si="2">K14/E14</f>
        <v>0</v>
      </c>
      <c r="M14" s="9">
        <v>80</v>
      </c>
      <c r="N14" s="15">
        <v>0.4</v>
      </c>
    </row>
    <row r="15" spans="1:14" s="11" customFormat="1" x14ac:dyDescent="0.2">
      <c r="A15" s="8" t="s">
        <v>35</v>
      </c>
      <c r="B15" s="9" t="s">
        <v>47</v>
      </c>
      <c r="C15" s="9" t="s">
        <v>36</v>
      </c>
      <c r="D15" s="9" t="s">
        <v>46</v>
      </c>
      <c r="E15" s="9">
        <v>35</v>
      </c>
      <c r="F15" s="9">
        <v>34</v>
      </c>
      <c r="G15" s="9"/>
      <c r="H15" s="10">
        <f t="shared" si="0"/>
        <v>0.97142857142857142</v>
      </c>
      <c r="I15" s="9">
        <v>1</v>
      </c>
      <c r="J15" s="10">
        <f t="shared" si="1"/>
        <v>2.8571428571428571E-2</v>
      </c>
      <c r="K15" s="9"/>
      <c r="L15" s="10">
        <f t="shared" si="2"/>
        <v>0</v>
      </c>
      <c r="M15" s="9">
        <v>85</v>
      </c>
      <c r="N15" s="15">
        <v>0.56999999999999995</v>
      </c>
    </row>
    <row r="16" spans="1:14" s="11" customFormat="1" x14ac:dyDescent="0.2">
      <c r="A16" s="8" t="s">
        <v>35</v>
      </c>
      <c r="B16" s="22" t="s">
        <v>21</v>
      </c>
      <c r="C16" s="21" t="s">
        <v>37</v>
      </c>
      <c r="D16" s="9" t="s">
        <v>46</v>
      </c>
      <c r="E16" s="22">
        <v>18</v>
      </c>
      <c r="F16" s="22">
        <v>15</v>
      </c>
      <c r="G16" s="9"/>
      <c r="H16" s="10">
        <f t="shared" si="0"/>
        <v>0.83333333333333337</v>
      </c>
      <c r="I16" s="9">
        <v>3</v>
      </c>
      <c r="J16" s="10">
        <f t="shared" si="1"/>
        <v>0.16666666666666666</v>
      </c>
      <c r="K16" s="9"/>
      <c r="L16" s="10">
        <f t="shared" si="2"/>
        <v>0</v>
      </c>
      <c r="M16" s="9">
        <v>70</v>
      </c>
      <c r="N16" s="15">
        <v>0.65</v>
      </c>
    </row>
    <row r="17" spans="1:14" s="11" customFormat="1" ht="15.75" customHeight="1" x14ac:dyDescent="0.2">
      <c r="A17" s="8" t="s">
        <v>35</v>
      </c>
      <c r="B17" s="22" t="s">
        <v>47</v>
      </c>
      <c r="C17" s="21" t="s">
        <v>37</v>
      </c>
      <c r="D17" s="9" t="s">
        <v>46</v>
      </c>
      <c r="E17" s="22">
        <v>18</v>
      </c>
      <c r="F17" s="22">
        <v>15</v>
      </c>
      <c r="G17" s="9"/>
      <c r="H17" s="10">
        <f t="shared" si="0"/>
        <v>0.83333333333333337</v>
      </c>
      <c r="I17" s="9">
        <v>3</v>
      </c>
      <c r="J17" s="10">
        <f t="shared" si="1"/>
        <v>0.16666666666666666</v>
      </c>
      <c r="K17" s="9"/>
      <c r="L17" s="10">
        <f t="shared" si="2"/>
        <v>0</v>
      </c>
      <c r="M17" s="9">
        <v>73</v>
      </c>
      <c r="N17" s="15">
        <v>0.68</v>
      </c>
    </row>
    <row r="18" spans="1:14" s="11" customFormat="1" ht="11.25" customHeight="1" x14ac:dyDescent="0.2">
      <c r="A18" s="21" t="s">
        <v>38</v>
      </c>
      <c r="B18" s="22" t="s">
        <v>21</v>
      </c>
      <c r="C18" s="21" t="s">
        <v>39</v>
      </c>
      <c r="D18" s="22" t="s">
        <v>40</v>
      </c>
      <c r="E18" s="22">
        <v>25</v>
      </c>
      <c r="F18" s="22">
        <v>24</v>
      </c>
      <c r="G18" s="9"/>
      <c r="H18" s="10">
        <f t="shared" si="0"/>
        <v>0.96</v>
      </c>
      <c r="I18" s="9">
        <v>1</v>
      </c>
      <c r="J18" s="10">
        <f t="shared" si="1"/>
        <v>0.04</v>
      </c>
      <c r="K18" s="9"/>
      <c r="L18" s="10">
        <f t="shared" si="2"/>
        <v>0</v>
      </c>
      <c r="M18" s="9">
        <v>87</v>
      </c>
      <c r="N18" s="15">
        <v>0.67</v>
      </c>
    </row>
    <row r="19" spans="1:14" s="11" customFormat="1" x14ac:dyDescent="0.2">
      <c r="A19" s="8" t="s">
        <v>38</v>
      </c>
      <c r="B19" s="9" t="s">
        <v>47</v>
      </c>
      <c r="C19" s="9" t="s">
        <v>39</v>
      </c>
      <c r="D19" s="9" t="s">
        <v>40</v>
      </c>
      <c r="E19" s="9">
        <v>25</v>
      </c>
      <c r="F19" s="9">
        <v>24</v>
      </c>
      <c r="G19" s="9"/>
      <c r="H19" s="10">
        <f t="shared" si="0"/>
        <v>0.96</v>
      </c>
      <c r="I19" s="9">
        <v>1</v>
      </c>
      <c r="J19" s="10">
        <f t="shared" si="1"/>
        <v>0.04</v>
      </c>
      <c r="K19" s="9"/>
      <c r="L19" s="10">
        <f t="shared" si="2"/>
        <v>0</v>
      </c>
      <c r="M19" s="9">
        <v>90</v>
      </c>
      <c r="N19" s="15">
        <v>0.56999999999999995</v>
      </c>
    </row>
    <row r="20" spans="1:14" s="11" customFormat="1" ht="27.75" customHeight="1" x14ac:dyDescent="0.2">
      <c r="A20" s="8" t="s">
        <v>41</v>
      </c>
      <c r="B20" s="9" t="s">
        <v>21</v>
      </c>
      <c r="C20" s="9" t="s">
        <v>42</v>
      </c>
      <c r="D20" s="9" t="s">
        <v>33</v>
      </c>
      <c r="E20" s="9">
        <v>20</v>
      </c>
      <c r="F20" s="9">
        <v>17</v>
      </c>
      <c r="G20" s="9"/>
      <c r="H20" s="10">
        <f t="shared" si="0"/>
        <v>0.85</v>
      </c>
      <c r="I20" s="9">
        <v>3</v>
      </c>
      <c r="J20" s="10">
        <f t="shared" si="1"/>
        <v>0.15</v>
      </c>
      <c r="K20" s="9"/>
      <c r="L20" s="10">
        <f t="shared" si="2"/>
        <v>0</v>
      </c>
      <c r="M20" s="9">
        <v>78</v>
      </c>
      <c r="N20" s="15">
        <v>0.66</v>
      </c>
    </row>
    <row r="21" spans="1:14" s="11" customFormat="1" ht="26.25" customHeight="1" x14ac:dyDescent="0.2">
      <c r="A21" s="8" t="s">
        <v>41</v>
      </c>
      <c r="B21" s="9" t="s">
        <v>21</v>
      </c>
      <c r="C21" s="9" t="s">
        <v>43</v>
      </c>
      <c r="D21" s="9" t="s">
        <v>33</v>
      </c>
      <c r="E21" s="9">
        <v>21</v>
      </c>
      <c r="F21" s="9">
        <v>17</v>
      </c>
      <c r="G21" s="9"/>
      <c r="H21" s="10">
        <f t="shared" si="0"/>
        <v>0.80952380952380953</v>
      </c>
      <c r="I21" s="9">
        <v>4</v>
      </c>
      <c r="J21" s="10">
        <f t="shared" si="1"/>
        <v>0.19047619047619047</v>
      </c>
      <c r="K21" s="9"/>
      <c r="L21" s="10">
        <f t="shared" si="2"/>
        <v>0</v>
      </c>
      <c r="M21" s="9">
        <v>70</v>
      </c>
      <c r="N21" s="15">
        <v>0.67</v>
      </c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197</v>
      </c>
      <c r="F28" s="17">
        <f>SUM(F14:F27)</f>
        <v>180</v>
      </c>
      <c r="G28" s="17">
        <f>SUM(G14:G27)</f>
        <v>0</v>
      </c>
      <c r="H28" s="18">
        <f>SUM(F28:G28)/E28</f>
        <v>0.91370558375634514</v>
      </c>
      <c r="I28" s="17"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79.125</v>
      </c>
      <c r="N28" s="19">
        <f>AVERAGE(N14:N27)</f>
        <v>0.60875000000000001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MCJyS JOSE LUIS VAZQUEZ TOTO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0">
    <mergeCell ref="A3:N3"/>
    <mergeCell ref="A5:N5"/>
    <mergeCell ref="A6:D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zoomScalePageLayoutView="85" workbookViewId="0">
      <selection activeCell="P21" sqref="P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 - JULIO 2023</v>
      </c>
      <c r="M8" s="30"/>
      <c r="N8" s="30"/>
    </row>
    <row r="10" spans="1:14" x14ac:dyDescent="0.2">
      <c r="A10" s="4" t="s">
        <v>8</v>
      </c>
      <c r="B10" s="30" t="str">
        <f>'1'!B10</f>
        <v>MCJyS JOSE LUIS VAZQUEZ TOTO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LEGISLACION LABORAL</v>
      </c>
      <c r="B14" s="9"/>
      <c r="C14" s="9" t="str">
        <f>'1'!C14</f>
        <v>207 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LEGISLACION LABORAL</v>
      </c>
      <c r="B15" s="9"/>
      <c r="C15" s="9" t="str">
        <f>'1'!C15</f>
        <v>207 A</v>
      </c>
      <c r="D15" s="9" t="str">
        <f>'1'!D15</f>
        <v>IGEM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'1'!A19</f>
        <v>TALLER DE LEGISLACION INFORMATICA</v>
      </c>
      <c r="B16" s="9"/>
      <c r="C16" s="9" t="str">
        <f>'1'!C19</f>
        <v>210 A</v>
      </c>
      <c r="D16" s="9" t="str">
        <f>'1'!D19</f>
        <v>IINF</v>
      </c>
      <c r="E16" s="9">
        <f>'1'!E19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'1'!A20</f>
        <v>DERECHO LABORAL Y SEGURIDAD SOCIAL</v>
      </c>
      <c r="B17" s="9"/>
      <c r="C17" s="9" t="str">
        <f>'1'!C20</f>
        <v>205 B</v>
      </c>
      <c r="D17" s="9" t="str">
        <f>'1'!D20</f>
        <v>LADM</v>
      </c>
      <c r="E17" s="9">
        <f>'1'!E20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'1'!A21</f>
        <v>DERECHO LABORAL Y SEGURIDAD SOCIAL</v>
      </c>
      <c r="B18" s="9"/>
      <c r="C18" s="9" t="str">
        <f>'1'!C21</f>
        <v>205 C</v>
      </c>
      <c r="D18" s="9" t="str">
        <f>'1'!D21</f>
        <v>LADM</v>
      </c>
      <c r="E18" s="9">
        <f>'1'!E21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MCJyS JOSE LUIS VAZQUEZ TOTO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zoomScalePageLayoutView="85" workbookViewId="0">
      <selection activeCell="B1" sqref="B1:N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 - JULIO 2023</v>
      </c>
      <c r="M8" s="30"/>
      <c r="N8" s="30"/>
    </row>
    <row r="10" spans="1:14" x14ac:dyDescent="0.2">
      <c r="A10" s="4" t="s">
        <v>8</v>
      </c>
      <c r="B10" s="30" t="str">
        <f>'1'!B10</f>
        <v>MCJyS JOSE LUIS VAZQUEZ TOTO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LEGISLACION LABORAL</v>
      </c>
      <c r="B14" s="9"/>
      <c r="C14" s="9" t="str">
        <f>'1'!C14</f>
        <v>207 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LEGISLACION LABORAL</v>
      </c>
      <c r="B15" s="9"/>
      <c r="C15" s="9" t="str">
        <f>'1'!C15</f>
        <v>207 A</v>
      </c>
      <c r="D15" s="9" t="str">
        <f>'1'!D15</f>
        <v>IGEM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'1'!A19</f>
        <v>TALLER DE LEGISLACION INFORMATICA</v>
      </c>
      <c r="B16" s="9"/>
      <c r="C16" s="9" t="str">
        <f>'1'!C19</f>
        <v>210 A</v>
      </c>
      <c r="D16" s="9" t="str">
        <f>'1'!D19</f>
        <v>IINF</v>
      </c>
      <c r="E16" s="9">
        <f>'1'!E19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'1'!A20</f>
        <v>DERECHO LABORAL Y SEGURIDAD SOCIAL</v>
      </c>
      <c r="B17" s="9"/>
      <c r="C17" s="9" t="str">
        <f>'1'!C20</f>
        <v>205 B</v>
      </c>
      <c r="D17" s="9" t="str">
        <f>'1'!D20</f>
        <v>LADM</v>
      </c>
      <c r="E17" s="9">
        <f>'1'!E20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'1'!A21</f>
        <v>DERECHO LABORAL Y SEGURIDAD SOCIAL</v>
      </c>
      <c r="B18" s="9"/>
      <c r="C18" s="9" t="str">
        <f>'1'!C21</f>
        <v>205 C</v>
      </c>
      <c r="D18" s="9" t="str">
        <f>'1'!D21</f>
        <v>LADM</v>
      </c>
      <c r="E18" s="9">
        <f>'1'!E21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MCJyS JOSE LUIS VAZQUEZ TOTO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zoomScalePageLayoutView="85" workbookViewId="0">
      <selection activeCell="Q13" sqref="Q13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 - JULIO 2023</v>
      </c>
      <c r="M8" s="30"/>
      <c r="N8" s="30"/>
    </row>
    <row r="10" spans="1:14" x14ac:dyDescent="0.2">
      <c r="A10" s="4" t="s">
        <v>8</v>
      </c>
      <c r="B10" s="30" t="str">
        <f>'1'!B10</f>
        <v>MCJyS JOSE LUIS VAZQUEZ TOTO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LEGISLACION LABORAL</v>
      </c>
      <c r="B14" s="9"/>
      <c r="C14" s="9" t="str">
        <f>'1'!C14</f>
        <v>207 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LEGISLACION LABORAL</v>
      </c>
      <c r="B15" s="9"/>
      <c r="C15" s="9" t="str">
        <f>'1'!C15</f>
        <v>207 A</v>
      </c>
      <c r="D15" s="9" t="str">
        <f>'1'!D15</f>
        <v>IGEM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'1'!A19</f>
        <v>TALLER DE LEGISLACION INFORMATICA</v>
      </c>
      <c r="B16" s="9"/>
      <c r="C16" s="9" t="str">
        <f>'1'!C19</f>
        <v>210 A</v>
      </c>
      <c r="D16" s="9" t="str">
        <f>'1'!D19</f>
        <v>IINF</v>
      </c>
      <c r="E16" s="9">
        <f>'1'!E19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'1'!A20</f>
        <v>DERECHO LABORAL Y SEGURIDAD SOCIAL</v>
      </c>
      <c r="B17" s="9"/>
      <c r="C17" s="9" t="str">
        <f>'1'!C20</f>
        <v>205 B</v>
      </c>
      <c r="D17" s="9" t="str">
        <f>'1'!D20</f>
        <v>LADM</v>
      </c>
      <c r="E17" s="9">
        <f>'1'!E20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'1'!A21</f>
        <v>DERECHO LABORAL Y SEGURIDAD SOCIAL</v>
      </c>
      <c r="B18" s="9"/>
      <c r="C18" s="9" t="str">
        <f>'1'!C21</f>
        <v>205 C</v>
      </c>
      <c r="D18" s="9" t="str">
        <f>'1'!D21</f>
        <v>LADM</v>
      </c>
      <c r="E18" s="9">
        <f>'1'!E21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MCJyS JOSE LUIS VAZQUEZ TOTO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SheetLayoutView="100" workbookViewId="0">
      <selection activeCell="P7" sqref="P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49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1</v>
      </c>
      <c r="C8" s="30"/>
      <c r="D8" s="14" t="s">
        <v>5</v>
      </c>
      <c r="E8" s="20">
        <v>5</v>
      </c>
      <c r="F8"/>
      <c r="G8" s="4" t="s">
        <v>6</v>
      </c>
      <c r="H8" s="20">
        <v>3</v>
      </c>
      <c r="I8" s="36" t="s">
        <v>7</v>
      </c>
      <c r="J8" s="36"/>
      <c r="K8" s="36"/>
      <c r="L8" s="30" t="str">
        <f>'1'!L8</f>
        <v>FEBRERO - JULIO 2023</v>
      </c>
      <c r="M8" s="30"/>
      <c r="N8" s="30"/>
    </row>
    <row r="10" spans="1:14" x14ac:dyDescent="0.2">
      <c r="A10" s="4" t="s">
        <v>8</v>
      </c>
      <c r="B10" s="30" t="s">
        <v>48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">
        <v>31</v>
      </c>
      <c r="B14" s="9">
        <v>1</v>
      </c>
      <c r="C14" s="9">
        <v>1</v>
      </c>
      <c r="D14" s="9" t="s">
        <v>32</v>
      </c>
      <c r="E14" s="9">
        <v>15</v>
      </c>
      <c r="F14" s="9">
        <v>13</v>
      </c>
      <c r="G14" s="9"/>
      <c r="H14" s="10">
        <f t="shared" ref="H14:H27" si="0">F14/E14</f>
        <v>0.8666666666666667</v>
      </c>
      <c r="I14" s="9">
        <f t="shared" ref="I14:I28" si="1">(E14-SUM(F14:G14))-K14</f>
        <v>2</v>
      </c>
      <c r="J14" s="10">
        <f t="shared" ref="J14:J28" si="2">I14/E14</f>
        <v>0.13333333333333333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LEGISLACION LABORAL</v>
      </c>
      <c r="B15" s="9"/>
      <c r="C15" s="9" t="str">
        <f>'1'!C15</f>
        <v>207 A</v>
      </c>
      <c r="D15" s="9" t="str">
        <f>'1'!D15</f>
        <v>IGEM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'1'!A19</f>
        <v>TALLER DE LEGISLACION INFORMATICA</v>
      </c>
      <c r="B16" s="9"/>
      <c r="C16" s="9" t="str">
        <f>'1'!C19</f>
        <v>210 A</v>
      </c>
      <c r="D16" s="9" t="str">
        <f>'1'!D19</f>
        <v>IINF</v>
      </c>
      <c r="E16" s="9">
        <f>'1'!E19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'1'!A20</f>
        <v>DERECHO LABORAL Y SEGURIDAD SOCIAL</v>
      </c>
      <c r="B17" s="9"/>
      <c r="C17" s="9" t="str">
        <f>'1'!C20</f>
        <v>205 B</v>
      </c>
      <c r="D17" s="9" t="str">
        <f>'1'!D20</f>
        <v>LADM</v>
      </c>
      <c r="E17" s="9">
        <f>'1'!E20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'1'!A21</f>
        <v>DERECHO LABORAL Y SEGURIDAD SOCIAL</v>
      </c>
      <c r="B18" s="9"/>
      <c r="C18" s="9" t="str">
        <f>'1'!C21</f>
        <v>205 C</v>
      </c>
      <c r="D18" s="9" t="str">
        <f>'1'!D21</f>
        <v>LADM</v>
      </c>
      <c r="E18" s="9">
        <f>'1'!E21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13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JOSE LUIS VAZQUEZ TOTO</v>
      </c>
      <c r="C37" s="24"/>
      <c r="D37" s="24"/>
      <c r="E37" s="13"/>
      <c r="F37" s="13"/>
      <c r="G37" s="24" t="s">
        <v>30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Luis vat</cp:lastModifiedBy>
  <cp:revision/>
  <dcterms:created xsi:type="dcterms:W3CDTF">2021-11-22T14:45:25Z</dcterms:created>
  <dcterms:modified xsi:type="dcterms:W3CDTF">2023-03-25T01:12:14Z</dcterms:modified>
  <cp:category/>
  <cp:contentStatus/>
</cp:coreProperties>
</file>