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UILLERMO\Documents\VERONICA\"/>
    </mc:Choice>
  </mc:AlternateContent>
  <bookViews>
    <workbookView xWindow="-120" yWindow="-120" windowWidth="20736" windowHeight="111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L1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8" i="10"/>
  <c r="I17" i="10"/>
  <c r="I16" i="10"/>
  <c r="I15" i="10"/>
  <c r="I14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L15" i="22"/>
  <c r="L17" i="22"/>
  <c r="I16" i="22"/>
  <c r="L16" i="22"/>
  <c r="I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<sst xmlns="http://schemas.openxmlformats.org/spreadsheetml/2006/main" count="189" uniqueCount="49">
  <si>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</si>
  <si>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</si>
  <si>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</si>
  <si>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</si>
  <si>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</si>
  <si>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</si>
  <si>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</si>
  <si>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</si>
  <si>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</si>
  <si>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</si>
  <si>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</si>
  <si>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</si>
  <si>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</si>
  <si>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</si>
  <si>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</si>
  <si>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</si>
  <si>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</si>
  <si>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</si>
  <si>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</si>
  <si>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</si>
  <si>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</si>
  <si>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</si>
  <si>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</si>
  <si>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</si>
  <si>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</si>
  <si>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</si>
  <si>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</si>
  <si>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</si>
  <si>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</si>
  <si>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</si>
  <si>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</si>
  <si>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</si>
  <si>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Taller de Investigación II</t>
  </si>
  <si>
    <t>ME. Guadalupe Zetina Cruz</t>
  </si>
  <si>
    <t>INFORMATICA</t>
  </si>
  <si>
    <t>IINF</t>
  </si>
  <si>
    <t>LADM</t>
  </si>
  <si>
    <t>S/E</t>
  </si>
  <si>
    <t>Verónica Guerrero Hernández</t>
  </si>
  <si>
    <t>Fundamentos de Gestión de Servicios de TI</t>
  </si>
  <si>
    <t>Desarrollo e Implementación de Sistemas de Información</t>
  </si>
  <si>
    <t>810A</t>
  </si>
  <si>
    <t>610A</t>
  </si>
  <si>
    <t>605A</t>
  </si>
  <si>
    <t>605B</t>
  </si>
  <si>
    <t>INGENIERÍA INFORMÁTICA</t>
  </si>
  <si>
    <t>FEB - JUL 2023</t>
  </si>
  <si>
    <t>ME. GUADALUPE ZETINA CRUZ</t>
  </si>
  <si>
    <t>DRA. VERÓNICA GUERRERO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</si>
</sst>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E19" sqref="E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45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46</v>
      </c>
      <c r="M8" s="29"/>
      <c r="N8" s="29"/>
    </row>
    <row r="10" spans="1:14" x14ac:dyDescent="0.25">
      <c r="A10" s="4" t="s">
        <v>8</v>
      </c>
      <c r="B10" s="29" t="s">
        <v>38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32</v>
      </c>
      <c r="B14" s="9" t="s">
        <v>37</v>
      </c>
      <c r="C14" s="9" t="s">
        <v>41</v>
      </c>
      <c r="D14" s="9" t="s">
        <v>35</v>
      </c>
      <c r="E14" s="9">
        <v>19</v>
      </c>
      <c r="F14" s="9"/>
      <c r="G14" s="9"/>
      <c r="H14" s="10"/>
      <c r="I14" s="9">
        <f t="shared" ref="I14:I27" si="0">(E14-SUM(F14:G14))-K14</f>
        <v>19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5">
      <c r="A15" s="8" t="s">
        <v>39</v>
      </c>
      <c r="B15" s="9" t="s">
        <v>37</v>
      </c>
      <c r="C15" s="9" t="s">
        <v>42</v>
      </c>
      <c r="D15" s="9" t="s">
        <v>35</v>
      </c>
      <c r="E15" s="9"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8" t="s">
        <v>40</v>
      </c>
      <c r="B16" s="9" t="s">
        <v>37</v>
      </c>
      <c r="C16" s="9" t="s">
        <v>42</v>
      </c>
      <c r="D16" s="9" t="s">
        <v>35</v>
      </c>
      <c r="E16" s="9">
        <v>16</v>
      </c>
      <c r="F16" s="9"/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8" t="s">
        <v>31</v>
      </c>
      <c r="B17" s="9" t="s">
        <v>37</v>
      </c>
      <c r="C17" s="9" t="s">
        <v>43</v>
      </c>
      <c r="D17" s="9" t="s">
        <v>36</v>
      </c>
      <c r="E17" s="9">
        <v>30</v>
      </c>
      <c r="F17" s="9"/>
      <c r="G17" s="9"/>
      <c r="H17" s="10"/>
      <c r="I17" s="9">
        <f t="shared" si="0"/>
        <v>30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8" t="s">
        <v>31</v>
      </c>
      <c r="B18" s="9" t="s">
        <v>37</v>
      </c>
      <c r="C18" s="9" t="s">
        <v>44</v>
      </c>
      <c r="D18" s="9" t="s">
        <v>36</v>
      </c>
      <c r="E18" s="9"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88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3" t="s">
        <v>48</v>
      </c>
      <c r="C37" s="23"/>
      <c r="D37" s="23"/>
      <c r="E37" s="13"/>
      <c r="F37" s="13"/>
      <c r="G37" s="23" t="s">
        <v>47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22" sqref="D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v>5</v>
      </c>
      <c r="F8"/>
      <c r="G8" s="4" t="s">
        <v>6</v>
      </c>
      <c r="H8" s="20">
        <v>4</v>
      </c>
      <c r="I8" s="35" t="s">
        <v>7</v>
      </c>
      <c r="J8" s="35"/>
      <c r="K8" s="35"/>
      <c r="L8" s="29" t="str">
        <f>'1'!L8</f>
        <v>FEB - JUL 2023</v>
      </c>
      <c r="M8" s="29"/>
      <c r="N8" s="29"/>
    </row>
    <row r="10" spans="1:14" x14ac:dyDescent="0.25">
      <c r="A10" s="4" t="s">
        <v>8</v>
      </c>
      <c r="B10" s="29" t="str">
        <f>'1'!B10</f>
        <v>Verónica Guerrero Hernández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Taller de Investigación II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f>'1'!E14</f>
        <v>19</v>
      </c>
      <c r="F14" s="9">
        <v>14</v>
      </c>
      <c r="G14" s="9"/>
      <c r="H14" s="10"/>
      <c r="I14" s="9">
        <f t="shared" ref="I14:I28" si="0">(E14-SUM(F14:G14))-K14</f>
        <v>5</v>
      </c>
      <c r="J14" s="10"/>
      <c r="K14" s="9"/>
      <c r="L14" s="10">
        <f t="shared" ref="L14:L28" si="1">K14/E14</f>
        <v>0</v>
      </c>
      <c r="M14" s="9">
        <v>66</v>
      </c>
      <c r="N14" s="15">
        <v>0.7</v>
      </c>
    </row>
    <row r="15" spans="1:14" s="11" customFormat="1" ht="26.4" x14ac:dyDescent="0.25">
      <c r="A15" s="9" t="str">
        <f>'1'!A15</f>
        <v>Fundamentos de Gestión de Servicios de TI</v>
      </c>
      <c r="B15" s="9" t="s">
        <v>21</v>
      </c>
      <c r="C15" s="9" t="str">
        <f>'1'!C15</f>
        <v>610A</v>
      </c>
      <c r="D15" s="9" t="str">
        <f>'1'!D15</f>
        <v>IINF</v>
      </c>
      <c r="E15" s="9">
        <f>'1'!E15</f>
        <v>17</v>
      </c>
      <c r="F15" s="9">
        <v>16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93</v>
      </c>
      <c r="N15" s="15">
        <v>0.75</v>
      </c>
    </row>
    <row r="16" spans="1:14" s="11" customFormat="1" x14ac:dyDescent="0.25">
      <c r="A16" s="9" t="str">
        <f>'1'!A16</f>
        <v>Desarrollo e Implementación de Sistemas de Información</v>
      </c>
      <c r="B16" s="9" t="s">
        <v>21</v>
      </c>
      <c r="C16" s="9" t="str">
        <f>'1'!C16</f>
        <v>610A</v>
      </c>
      <c r="D16" s="9" t="str">
        <f>'1'!D16</f>
        <v>IINF</v>
      </c>
      <c r="E16" s="9">
        <f>'1'!E16</f>
        <v>16</v>
      </c>
      <c r="F16" s="9">
        <v>6</v>
      </c>
      <c r="G16" s="9"/>
      <c r="H16" s="10"/>
      <c r="I16" s="9">
        <f t="shared" si="0"/>
        <v>10</v>
      </c>
      <c r="J16" s="10"/>
      <c r="K16" s="9"/>
      <c r="L16" s="10">
        <f t="shared" si="1"/>
        <v>0</v>
      </c>
      <c r="M16" s="9">
        <v>74</v>
      </c>
      <c r="N16" s="15">
        <v>0.75</v>
      </c>
    </row>
    <row r="17" spans="1:14" s="11" customFormat="1" x14ac:dyDescent="0.25">
      <c r="A17" s="9" t="str">
        <f>'1'!A17</f>
        <v>Taller de Investigación I</v>
      </c>
      <c r="B17" s="9" t="s">
        <v>21</v>
      </c>
      <c r="C17" s="9" t="str">
        <f>'1'!C17</f>
        <v>605A</v>
      </c>
      <c r="D17" s="9" t="str">
        <f>'1'!D17</f>
        <v>LADM</v>
      </c>
      <c r="E17" s="9">
        <f>'1'!E17</f>
        <v>30</v>
      </c>
      <c r="F17" s="9">
        <v>36</v>
      </c>
      <c r="G17" s="9"/>
      <c r="H17" s="10"/>
      <c r="I17" s="9">
        <f t="shared" si="0"/>
        <v>-6</v>
      </c>
      <c r="J17" s="10"/>
      <c r="K17" s="9"/>
      <c r="L17" s="10">
        <f t="shared" si="1"/>
        <v>0</v>
      </c>
      <c r="M17" s="9">
        <v>88</v>
      </c>
      <c r="N17" s="15">
        <v>0.82</v>
      </c>
    </row>
    <row r="18" spans="1:14" s="11" customFormat="1" x14ac:dyDescent="0.25">
      <c r="A18" s="9" t="str">
        <f>'1'!A18</f>
        <v>Taller de Investigación I</v>
      </c>
      <c r="B18" s="9" t="s">
        <v>21</v>
      </c>
      <c r="C18" s="9" t="str">
        <f>'1'!C18</f>
        <v>605B</v>
      </c>
      <c r="D18" s="9" t="str">
        <f>'1'!D18</f>
        <v>LADM</v>
      </c>
      <c r="E18" s="9">
        <f>'1'!E18</f>
        <v>6</v>
      </c>
      <c r="F18" s="9">
        <v>18</v>
      </c>
      <c r="G18" s="9"/>
      <c r="H18" s="10"/>
      <c r="I18" s="9">
        <f t="shared" si="0"/>
        <v>-12</v>
      </c>
      <c r="J18" s="10"/>
      <c r="K18" s="9"/>
      <c r="L18" s="10">
        <f t="shared" si="1"/>
        <v>0</v>
      </c>
      <c r="M18" s="9">
        <v>84</v>
      </c>
      <c r="N18" s="15">
        <v>0.86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90</v>
      </c>
      <c r="G28" s="17">
        <f>SUM(G14:G27)</f>
        <v>0</v>
      </c>
      <c r="H28" s="18">
        <f>SUM(F28:G28)/E28</f>
        <v>1.0227272727272727</v>
      </c>
      <c r="I28" s="17">
        <f t="shared" si="0"/>
        <v>-2</v>
      </c>
      <c r="J28" s="18">
        <f t="shared" ref="J28" si="2">I28/E28</f>
        <v>-2.2727272727272728E-2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0.77600000000000002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Verónica Guerrero Hernández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 - JUL 2023</v>
      </c>
      <c r="M8" s="29"/>
      <c r="N8" s="29"/>
    </row>
    <row r="10" spans="1:14" x14ac:dyDescent="0.25">
      <c r="A10" s="4" t="s">
        <v>8</v>
      </c>
      <c r="B10" s="29" t="str">
        <f>'1'!B10</f>
        <v>Verónica Guerrero Hernández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Gestión de Servicios de TI</v>
      </c>
      <c r="B15" s="9"/>
      <c r="C15" s="9" t="str">
        <f>'1'!C15</f>
        <v>610A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Investigación I</v>
      </c>
      <c r="B17" s="9"/>
      <c r="C17" s="9" t="str">
        <f>'1'!C17</f>
        <v>605A</v>
      </c>
      <c r="D17" s="9" t="str">
        <f>'1'!D17</f>
        <v>LADM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Investigación I</v>
      </c>
      <c r="B18" s="9"/>
      <c r="C18" s="9" t="str">
        <f>'1'!C18</f>
        <v>605B</v>
      </c>
      <c r="D18" s="9" t="str">
        <f>'1'!D18</f>
        <v>LADM</v>
      </c>
      <c r="E18" s="9">
        <f>'1'!E18</f>
        <v>6</v>
      </c>
      <c r="F18" s="9"/>
      <c r="G18" s="9"/>
      <c r="H18" s="10">
        <f t="shared" si="0"/>
        <v>0</v>
      </c>
      <c r="I18" s="9">
        <f t="shared" si="1"/>
        <v>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Verónica Guerrero Hernández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 - JUL 2023</v>
      </c>
      <c r="M8" s="29"/>
      <c r="N8" s="29"/>
    </row>
    <row r="10" spans="1:14" x14ac:dyDescent="0.25">
      <c r="A10" s="4" t="s">
        <v>8</v>
      </c>
      <c r="B10" s="29" t="str">
        <f>'1'!B10</f>
        <v>Verónica Guerrero Hernández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Gestión de Servicios de TI</v>
      </c>
      <c r="B15" s="9"/>
      <c r="C15" s="9" t="str">
        <f>'1'!C15</f>
        <v>610A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Investigación I</v>
      </c>
      <c r="B17" s="9"/>
      <c r="C17" s="9" t="str">
        <f>'1'!C17</f>
        <v>605A</v>
      </c>
      <c r="D17" s="9" t="str">
        <f>'1'!D17</f>
        <v>LADM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Investigación I</v>
      </c>
      <c r="B18" s="9"/>
      <c r="C18" s="9" t="str">
        <f>'1'!C18</f>
        <v>605B</v>
      </c>
      <c r="D18" s="9" t="str">
        <f>'1'!D18</f>
        <v>LADM</v>
      </c>
      <c r="E18" s="9">
        <f>'1'!E18</f>
        <v>6</v>
      </c>
      <c r="F18" s="9"/>
      <c r="G18" s="9"/>
      <c r="H18" s="10">
        <f t="shared" si="0"/>
        <v>0</v>
      </c>
      <c r="I18" s="9">
        <f t="shared" si="1"/>
        <v>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Verónica Guerrero Hernández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 - JUL 2023</v>
      </c>
      <c r="M8" s="29"/>
      <c r="N8" s="29"/>
    </row>
    <row r="10" spans="1:14" x14ac:dyDescent="0.25">
      <c r="A10" s="4" t="s">
        <v>8</v>
      </c>
      <c r="B10" s="29" t="str">
        <f>'1'!B10</f>
        <v>Verónica Guerrero Hernández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19</v>
      </c>
      <c r="F14" s="9"/>
      <c r="G14" s="9"/>
      <c r="H14" s="10">
        <f>(F14+G14)/E14</f>
        <v>0</v>
      </c>
      <c r="I14" s="9">
        <f t="shared" ref="I14:I28" si="0">(E14-SUM(F14:G14))-K14</f>
        <v>19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6.4" x14ac:dyDescent="0.25">
      <c r="A15" s="9" t="str">
        <f>'1'!A15</f>
        <v>Fundamentos de Gestión de Servicios de TI</v>
      </c>
      <c r="B15" s="9"/>
      <c r="C15" s="9" t="str">
        <f>'1'!C15</f>
        <v>610A</v>
      </c>
      <c r="D15" s="9" t="str">
        <f>'1'!D15</f>
        <v>IINF</v>
      </c>
      <c r="E15" s="9">
        <f>'1'!E15</f>
        <v>17</v>
      </c>
      <c r="F15" s="9"/>
      <c r="G15" s="9"/>
      <c r="H15" s="10">
        <f t="shared" ref="H15:H18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3"/>
        <v>0</v>
      </c>
      <c r="I16" s="9">
        <f t="shared" si="0"/>
        <v>16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Taller de Investigación I</v>
      </c>
      <c r="B17" s="9"/>
      <c r="C17" s="9" t="str">
        <f>'1'!C17</f>
        <v>605A</v>
      </c>
      <c r="D17" s="9" t="str">
        <f>'1'!D17</f>
        <v>LADM</v>
      </c>
      <c r="E17" s="9">
        <f>'1'!E17</f>
        <v>30</v>
      </c>
      <c r="F17" s="9"/>
      <c r="G17" s="9"/>
      <c r="H17" s="10">
        <f t="shared" si="3"/>
        <v>0</v>
      </c>
      <c r="I17" s="9">
        <f t="shared" si="0"/>
        <v>30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Investigación I</v>
      </c>
      <c r="B18" s="9"/>
      <c r="C18" s="9" t="str">
        <f>'1'!C18</f>
        <v>605B</v>
      </c>
      <c r="D18" s="9" t="str">
        <f>'1'!D18</f>
        <v>LADM</v>
      </c>
      <c r="E18" s="9">
        <f>'1'!E18</f>
        <v>6</v>
      </c>
      <c r="F18" s="9"/>
      <c r="G18" s="9"/>
      <c r="H18" s="10">
        <f t="shared" si="3"/>
        <v>0</v>
      </c>
      <c r="I18" s="9">
        <f t="shared" si="0"/>
        <v>6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Verónica Guerrero Hernández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</cp:lastModifiedBy>
  <cp:revision/>
  <dcterms:created xsi:type="dcterms:W3CDTF">2021-11-22T14:45:25Z</dcterms:created>
  <dcterms:modified xsi:type="dcterms:W3CDTF">2023-03-24T14:09:51Z</dcterms:modified>
  <cp:category/>
  <cp:contentStatus/>
</cp:coreProperties>
</file>