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S PARCIALES\"/>
    </mc:Choice>
  </mc:AlternateContent>
  <bookViews>
    <workbookView xWindow="-120" yWindow="-120" windowWidth="20736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I17" i="22"/>
  <c r="A18" i="22"/>
  <c r="C18" i="22"/>
  <c r="D18" i="22"/>
  <c r="E18" i="22"/>
  <c r="L18" i="22" s="1"/>
  <c r="C14" i="22"/>
  <c r="D14" i="22"/>
  <c r="A14" i="22"/>
  <c r="B10" i="22"/>
  <c r="B37" i="22" s="1"/>
  <c r="L8" i="22"/>
  <c r="N28" i="22"/>
  <c r="M28" i="22"/>
  <c r="K28" i="22"/>
  <c r="G28" i="22"/>
  <c r="F28" i="22"/>
  <c r="I18" i="10"/>
  <c r="I17" i="10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L15" i="22"/>
  <c r="L17" i="22"/>
  <c r="I16" i="22"/>
  <c r="L16" i="22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<sst xmlns="http://schemas.openxmlformats.org/spreadsheetml/2006/main" count="189" uniqueCount="49">
  <si>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</si>
  <si>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</si>
  <si>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</si>
  <si>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</si>
  <si>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</si>
  <si>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</si>
  <si>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</si>
  <si>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</si>
  <si>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</si>
  <si>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</si>
  <si>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</si>
  <si>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</si>
  <si>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</si>
  <si>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</si>
  <si>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</si>
  <si>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</si>
  <si>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</si>
  <si>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</si>
  <si>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</si>
  <si>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</si>
  <si>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</si>
  <si>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</si>
  <si>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</si>
  <si>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</si>
  <si>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</si>
  <si>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</si>
  <si>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</si>
  <si>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</si>
  <si>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</si>
  <si>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</si>
  <si>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</si>
  <si>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</si>
  <si>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Taller de Investigación II</t>
  </si>
  <si>
    <t>ME. Guadalupe Zetina Cruz</t>
  </si>
  <si>
    <t>INFORMATICA</t>
  </si>
  <si>
    <t>IINF</t>
  </si>
  <si>
    <t>LADM</t>
  </si>
  <si>
    <t>S/E</t>
  </si>
  <si>
    <t>Verónica Guerrero Hernández</t>
  </si>
  <si>
    <t>Fundamentos de Gestión de Servicios de TI</t>
  </si>
  <si>
    <t>Desarrollo e Implementación de Sistemas de Información</t>
  </si>
  <si>
    <t>810A</t>
  </si>
  <si>
    <t>610A</t>
  </si>
  <si>
    <t>605A</t>
  </si>
  <si>
    <t>605B</t>
  </si>
  <si>
    <t>INGENIERÍA INFORMÁTICA</t>
  </si>
  <si>
    <t>FEB - JUL 2023</t>
  </si>
  <si>
    <t>ME. GUADALUPE ZETINA CRUZ</t>
  </si>
  <si>
    <t>DRA. VERÓNICA GUERRERO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</si>
</sst>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E19" sqref="E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32</v>
      </c>
      <c r="B14" s="9" t="s">
        <v>37</v>
      </c>
      <c r="C14" s="9" t="s">
        <v>41</v>
      </c>
      <c r="D14" s="9" t="s">
        <v>35</v>
      </c>
      <c r="E14" s="9">
        <v>19</v>
      </c>
      <c r="F14" s="9"/>
      <c r="G14" s="9"/>
      <c r="H14" s="10"/>
      <c r="I14" s="9">
        <f t="shared" ref="I14:I18" si="0">(E14-SUM(F14:G14))-K14</f>
        <v>19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5">
      <c r="A15" s="8" t="s">
        <v>39</v>
      </c>
      <c r="B15" s="9" t="s">
        <v>37</v>
      </c>
      <c r="C15" s="9" t="s">
        <v>42</v>
      </c>
      <c r="D15" s="9" t="s">
        <v>35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8" t="s">
        <v>40</v>
      </c>
      <c r="B16" s="9" t="s">
        <v>37</v>
      </c>
      <c r="C16" s="9" t="s">
        <v>42</v>
      </c>
      <c r="D16" s="9" t="s">
        <v>35</v>
      </c>
      <c r="E16" s="9">
        <v>16</v>
      </c>
      <c r="F16" s="9"/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8" t="s">
        <v>31</v>
      </c>
      <c r="B17" s="9" t="s">
        <v>37</v>
      </c>
      <c r="C17" s="9" t="s">
        <v>43</v>
      </c>
      <c r="D17" s="9" t="s">
        <v>36</v>
      </c>
      <c r="E17" s="9"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8" t="s">
        <v>31</v>
      </c>
      <c r="B18" s="9" t="s">
        <v>37</v>
      </c>
      <c r="C18" s="9" t="s">
        <v>44</v>
      </c>
      <c r="D18" s="9" t="s">
        <v>36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88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48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5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84</v>
      </c>
      <c r="N14" s="15">
        <v>0.67</v>
      </c>
    </row>
    <row r="15" spans="1:14" s="11" customFormat="1" x14ac:dyDescent="0.25">
      <c r="A15" s="9" t="str">
        <f>'1'!A15</f>
        <v>Fundamentos de Gestión de Servicios de TI</v>
      </c>
      <c r="B15" s="9" t="s">
        <v>21</v>
      </c>
      <c r="C15" s="9" t="str">
        <f>'1'!C15</f>
        <v>610A</v>
      </c>
      <c r="D15" s="9" t="str">
        <f>'1'!D15</f>
        <v>IINF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91</v>
      </c>
      <c r="N15" s="15">
        <v>0.57999999999999996</v>
      </c>
    </row>
    <row r="16" spans="1:14" s="11" customFormat="1" ht="26.4" x14ac:dyDescent="0.25">
      <c r="A16" s="9" t="str">
        <f>'1'!A16</f>
        <v>Desarrollo e Implementación de Sistemas de Información</v>
      </c>
      <c r="B16" s="9" t="s">
        <v>21</v>
      </c>
      <c r="C16" s="9" t="str">
        <f>'1'!C16</f>
        <v>610A</v>
      </c>
      <c r="D16" s="9" t="str">
        <f>'1'!D16</f>
        <v>IINF</v>
      </c>
      <c r="E16" s="9">
        <f>'1'!E16</f>
        <v>16</v>
      </c>
      <c r="F16" s="9">
        <v>16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90</v>
      </c>
      <c r="N16" s="15">
        <v>0.55000000000000004</v>
      </c>
    </row>
    <row r="17" spans="1:14" s="11" customFormat="1" x14ac:dyDescent="0.25">
      <c r="A17" s="9" t="str">
        <f>'1'!A17</f>
        <v>Taller de Investigación I</v>
      </c>
      <c r="B17" s="9" t="s">
        <v>21</v>
      </c>
      <c r="C17" s="9" t="str">
        <f>'1'!C17</f>
        <v>605A</v>
      </c>
      <c r="D17" s="9" t="str">
        <f>'1'!D17</f>
        <v>LADM</v>
      </c>
      <c r="E17" s="9">
        <v>30</v>
      </c>
      <c r="F17" s="9">
        <v>30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93</v>
      </c>
      <c r="N17" s="15">
        <v>0.73</v>
      </c>
    </row>
    <row r="18" spans="1:14" s="11" customFormat="1" x14ac:dyDescent="0.25">
      <c r="A18" s="9" t="str">
        <f>'1'!A18</f>
        <v>Taller de Investigación I</v>
      </c>
      <c r="B18" s="9" t="s">
        <v>21</v>
      </c>
      <c r="C18" s="9" t="str">
        <f>'1'!C18</f>
        <v>605B</v>
      </c>
      <c r="D18" s="9" t="str">
        <f>'1'!D18</f>
        <v>LADM</v>
      </c>
      <c r="E18" s="9">
        <f>'1'!E18</f>
        <v>6</v>
      </c>
      <c r="F18" s="9">
        <v>6</v>
      </c>
      <c r="G18" s="9"/>
      <c r="H18" s="10"/>
      <c r="I18" s="9">
        <f t="shared" si="0"/>
        <v>0</v>
      </c>
      <c r="J18" s="10"/>
      <c r="K18" s="9"/>
      <c r="L18" s="10">
        <f t="shared" si="1"/>
        <v>0</v>
      </c>
      <c r="M18" s="9">
        <v>98</v>
      </c>
      <c r="N18" s="15">
        <v>0.83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87</v>
      </c>
      <c r="G28" s="17">
        <f>SUM(G14:G27)</f>
        <v>0</v>
      </c>
      <c r="H28" s="18">
        <f>SUM(F28:G28)/E28</f>
        <v>0.98863636363636365</v>
      </c>
      <c r="I28" s="17">
        <f t="shared" si="0"/>
        <v>1</v>
      </c>
      <c r="J28" s="18">
        <f t="shared" ref="J28" si="2">I28/E28</f>
        <v>1.1363636363636364E-2</v>
      </c>
      <c r="K28" s="17">
        <f>SUM(K14:K27)</f>
        <v>0</v>
      </c>
      <c r="L28" s="18">
        <f t="shared" si="1"/>
        <v>0</v>
      </c>
      <c r="M28" s="17">
        <f>AVERAGE(M14:M27)</f>
        <v>91.2</v>
      </c>
      <c r="N28" s="19">
        <f>AVERAGE(N14:N27)</f>
        <v>0.67200000000000004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Verónica Guerrero Hernández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5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Fundamentos de Gestión de Servicios de TI</v>
      </c>
      <c r="B15" s="9"/>
      <c r="C15" s="9" t="str">
        <f>'1'!C15</f>
        <v>610A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Investigación I</v>
      </c>
      <c r="B17" s="9"/>
      <c r="C17" s="9" t="str">
        <f>'1'!C17</f>
        <v>605A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Investigación I</v>
      </c>
      <c r="B18" s="9"/>
      <c r="C18" s="9" t="str">
        <f>'1'!C18</f>
        <v>605B</v>
      </c>
      <c r="D18" s="9" t="str">
        <f>'1'!D18</f>
        <v>LADM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5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Fundamentos de Gestión de Servicios de TI</v>
      </c>
      <c r="B15" s="9"/>
      <c r="C15" s="9" t="str">
        <f>'1'!C15</f>
        <v>610A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Investigación I</v>
      </c>
      <c r="B17" s="9"/>
      <c r="C17" s="9" t="str">
        <f>'1'!C17</f>
        <v>605A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Investigación I</v>
      </c>
      <c r="B18" s="9"/>
      <c r="C18" s="9" t="str">
        <f>'1'!C18</f>
        <v>605B</v>
      </c>
      <c r="D18" s="9" t="str">
        <f>'1'!D18</f>
        <v>LADM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5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19</v>
      </c>
      <c r="F14" s="9"/>
      <c r="G14" s="9"/>
      <c r="H14" s="10">
        <f>(F14+G14)/E14</f>
        <v>0</v>
      </c>
      <c r="I14" s="9">
        <f t="shared" ref="I14:I28" si="0">(E14-SUM(F14:G14))-K14</f>
        <v>19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Fundamentos de Gestión de Servicios de TI</v>
      </c>
      <c r="B15" s="9"/>
      <c r="C15" s="9" t="str">
        <f>'1'!C15</f>
        <v>610A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18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Taller de Investigación I</v>
      </c>
      <c r="B17" s="9"/>
      <c r="C17" s="9" t="str">
        <f>'1'!C17</f>
        <v>605A</v>
      </c>
      <c r="D17" s="9" t="str">
        <f>'1'!D17</f>
        <v>LADM</v>
      </c>
      <c r="E17" s="9">
        <f>'1'!E17</f>
        <v>30</v>
      </c>
      <c r="F17" s="9"/>
      <c r="G17" s="9"/>
      <c r="H17" s="10">
        <f t="shared" si="3"/>
        <v>0</v>
      </c>
      <c r="I17" s="9">
        <f t="shared" si="0"/>
        <v>30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Investigación I</v>
      </c>
      <c r="B18" s="9"/>
      <c r="C18" s="9" t="str">
        <f>'1'!C18</f>
        <v>605B</v>
      </c>
      <c r="D18" s="9" t="str">
        <f>'1'!D18</f>
        <v>LADM</v>
      </c>
      <c r="E18" s="9">
        <f>'1'!E18</f>
        <v>6</v>
      </c>
      <c r="F18" s="9"/>
      <c r="G18" s="9"/>
      <c r="H18" s="10">
        <f t="shared" si="3"/>
        <v>0</v>
      </c>
      <c r="I18" s="9">
        <f t="shared" si="0"/>
        <v>6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</cp:lastModifiedBy>
  <cp:revision/>
  <dcterms:created xsi:type="dcterms:W3CDTF">2021-11-22T14:45:25Z</dcterms:created>
  <dcterms:modified xsi:type="dcterms:W3CDTF">2023-05-03T19:11:44Z</dcterms:modified>
  <cp:category/>
  <cp:contentStatus/>
</cp:coreProperties>
</file>