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FJTP FEB-JUL 23\calif report 4\"/>
    </mc:Choice>
  </mc:AlternateContent>
  <bookViews>
    <workbookView xWindow="0" yWindow="0" windowWidth="20490" windowHeight="706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Q13" i="10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6" i="22"/>
  <c r="C16" i="22"/>
  <c r="D16" i="22"/>
  <c r="A17" i="22"/>
  <c r="C17" i="22"/>
  <c r="D17" i="22"/>
  <c r="B10" i="22"/>
  <c r="L8" i="22"/>
  <c r="H8" i="22"/>
  <c r="E8" i="22"/>
  <c r="N28" i="22"/>
  <c r="M28" i="22"/>
  <c r="K28" i="22"/>
  <c r="G28" i="22"/>
  <c r="F28" i="22"/>
  <c r="I17" i="22"/>
  <c r="I15" i="22"/>
  <c r="B37" i="10"/>
  <c r="N28" i="10"/>
  <c r="M28" i="10"/>
  <c r="K28" i="10"/>
  <c r="G28" i="10"/>
  <c r="F28" i="10"/>
  <c r="E28" i="10"/>
  <c r="L14" i="10"/>
  <c r="I14" i="10"/>
  <c r="I16" i="22" l="1"/>
  <c r="L14" i="25"/>
  <c r="E28" i="25"/>
  <c r="E28" i="24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<sst xmlns="http://schemas.openxmlformats.org/spreadsheetml/2006/main" count="202" uniqueCount="48">
  <si>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</si>
  <si>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</si>
  <si>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</si>
  <si>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</si>
  <si>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</si>
  <si>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</si>
  <si>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</si>
  <si>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</si>
  <si>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</si>
  <si>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</si>
  <si>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</si>
  <si>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</si>
  <si>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</si>
  <si>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</si>
  <si>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</si>
  <si>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</si>
  <si>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</si>
  <si>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</si>
  <si>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</si>
  <si>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</si>
  <si>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</si>
  <si>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</si>
  <si>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</si>
  <si>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</si>
  <si>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</si>
  <si>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</si>
  <si>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</si>
  <si>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</si>
  <si>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</si>
  <si>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</si>
  <si>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</si>
  <si>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T</t>
  </si>
  <si>
    <t>ELECTROMECANICA</t>
  </si>
  <si>
    <t>FEBRERO-JULIO 2023</t>
  </si>
  <si>
    <t>M.I.I. FRANCISCO JAVIER TORRES PEREZ</t>
  </si>
  <si>
    <t>ANALISIS DE CIRCUITOS ELECT. DE C.A.</t>
  </si>
  <si>
    <t>502 U</t>
  </si>
  <si>
    <t>IEM</t>
  </si>
  <si>
    <t>INSTALACIONES ELECTRICAS</t>
  </si>
  <si>
    <t>MAQUINAS ELECTRICAS</t>
  </si>
  <si>
    <t>602 A</t>
  </si>
  <si>
    <t>602 B</t>
  </si>
  <si>
    <t>M.I.I. ESTEBAN DOMINGUEZ FISCAL</t>
  </si>
  <si>
    <t>1°</t>
  </si>
  <si>
    <t>2°</t>
  </si>
  <si>
    <t>IV</t>
  </si>
  <si>
    <t>VI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</si>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</sst>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B12" zoomScale="115" zoomScaleNormal="11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43</v>
      </c>
      <c r="C8" s="30"/>
      <c r="D8" s="14" t="s">
        <v>4</v>
      </c>
      <c r="E8" s="5">
        <v>4</v>
      </c>
      <c r="G8" s="4" t="s">
        <v>5</v>
      </c>
      <c r="H8" s="5">
        <v>3</v>
      </c>
      <c r="I8" s="36" t="s">
        <v>6</v>
      </c>
      <c r="J8" s="36"/>
      <c r="K8" s="36"/>
      <c r="L8" s="30" t="s">
        <v>33</v>
      </c>
      <c r="M8" s="30"/>
      <c r="N8" s="30"/>
    </row>
    <row r="10" spans="1:17" x14ac:dyDescent="0.2">
      <c r="A10" s="4" t="s">
        <v>7</v>
      </c>
      <c r="B10" s="30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35</v>
      </c>
      <c r="B14" s="9" t="s">
        <v>30</v>
      </c>
      <c r="C14" s="9" t="s">
        <v>36</v>
      </c>
      <c r="D14" s="9" t="s">
        <v>37</v>
      </c>
      <c r="E14" s="9">
        <v>12</v>
      </c>
      <c r="F14" s="9">
        <v>7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22">
        <v>0.81659999999999999</v>
      </c>
      <c r="N14" s="15">
        <v>1</v>
      </c>
      <c r="P14" s="11">
        <v>32</v>
      </c>
    </row>
    <row r="15" spans="1:17" s="11" customFormat="1" x14ac:dyDescent="0.2">
      <c r="A15" s="8" t="s">
        <v>38</v>
      </c>
      <c r="B15" s="9" t="s">
        <v>30</v>
      </c>
      <c r="C15" s="9" t="s">
        <v>36</v>
      </c>
      <c r="D15" s="9" t="s">
        <v>37</v>
      </c>
      <c r="E15" s="9">
        <v>10</v>
      </c>
      <c r="F15" s="9">
        <v>5</v>
      </c>
      <c r="G15" s="9"/>
      <c r="H15" s="10"/>
      <c r="I15" s="9">
        <v>5</v>
      </c>
      <c r="J15" s="10"/>
      <c r="K15" s="9">
        <v>0</v>
      </c>
      <c r="L15" s="10">
        <v>0</v>
      </c>
      <c r="M15" s="21">
        <v>0.82</v>
      </c>
      <c r="N15" s="15">
        <v>1</v>
      </c>
    </row>
    <row r="16" spans="1:17" s="11" customFormat="1" x14ac:dyDescent="0.2">
      <c r="A16" s="8" t="s">
        <v>39</v>
      </c>
      <c r="B16" s="9" t="s">
        <v>30</v>
      </c>
      <c r="C16" s="9" t="s">
        <v>40</v>
      </c>
      <c r="D16" s="9" t="s">
        <v>37</v>
      </c>
      <c r="E16" s="9">
        <v>20</v>
      </c>
      <c r="F16" s="9">
        <v>19</v>
      </c>
      <c r="G16" s="9"/>
      <c r="H16" s="10"/>
      <c r="I16" s="9">
        <v>1</v>
      </c>
      <c r="J16" s="10"/>
      <c r="K16" s="9">
        <v>0</v>
      </c>
      <c r="L16" s="10">
        <v>0</v>
      </c>
      <c r="M16" s="22">
        <v>0.91849999999999998</v>
      </c>
      <c r="N16" s="15">
        <v>1</v>
      </c>
    </row>
    <row r="17" spans="1:14" s="11" customFormat="1" x14ac:dyDescent="0.2">
      <c r="A17" s="8" t="s">
        <v>39</v>
      </c>
      <c r="B17" s="9" t="s">
        <v>30</v>
      </c>
      <c r="C17" s="9" t="s">
        <v>41</v>
      </c>
      <c r="D17" s="9" t="s">
        <v>37</v>
      </c>
      <c r="E17" s="9">
        <v>13</v>
      </c>
      <c r="F17" s="9">
        <v>11</v>
      </c>
      <c r="G17" s="9"/>
      <c r="H17" s="10"/>
      <c r="I17" s="9">
        <v>2</v>
      </c>
      <c r="J17" s="10"/>
      <c r="K17" s="9">
        <v>0</v>
      </c>
      <c r="L17" s="10">
        <v>0</v>
      </c>
      <c r="M17" s="22">
        <v>0.9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42</v>
      </c>
      <c r="G28" s="17">
        <f>SUM(G14:G27)</f>
        <v>0</v>
      </c>
      <c r="H28" s="18"/>
      <c r="I28" s="17">
        <f t="shared" si="0"/>
        <v>13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0.86377499999999996</v>
      </c>
      <c r="N28" s="19">
        <f>AVERAGE(N14:N27)</f>
        <v>1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M.I.I. FRANCISCO JAVIER TORRES PEREZ</v>
      </c>
      <c r="C37" s="24"/>
      <c r="D37" s="24"/>
      <c r="E37" s="13"/>
      <c r="F37" s="13"/>
      <c r="G37" s="24" t="s">
        <v>42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44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FEBRERO-JULIO 2023</v>
      </c>
      <c r="M8" s="30"/>
      <c r="N8" s="30"/>
    </row>
    <row r="10" spans="1:14" x14ac:dyDescent="0.2">
      <c r="A10" s="4" t="s">
        <v>7</v>
      </c>
      <c r="B10" s="30" t="str">
        <f>'1'!B10</f>
        <v>M.I.I. FRANCISCO JAVIER TORRES PEREZ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ANALISIS DE CIRCUITOS ELECT. DE C.A.</v>
      </c>
      <c r="B14" s="9" t="s">
        <v>30</v>
      </c>
      <c r="C14" s="9" t="s">
        <v>36</v>
      </c>
      <c r="D14" s="9" t="s">
        <v>37</v>
      </c>
      <c r="E14" s="9">
        <v>12</v>
      </c>
      <c r="F14" s="9">
        <v>12</v>
      </c>
      <c r="G14" s="9"/>
      <c r="H14" s="10"/>
      <c r="I14" s="9">
        <v>0</v>
      </c>
      <c r="J14" s="10"/>
      <c r="K14" s="9">
        <v>0</v>
      </c>
      <c r="L14" s="10">
        <v>0</v>
      </c>
      <c r="M14" s="22">
        <v>0.81659999999999999</v>
      </c>
      <c r="N14" s="15">
        <v>1</v>
      </c>
    </row>
    <row r="15" spans="1:14" s="11" customFormat="1" ht="25.5" x14ac:dyDescent="0.2">
      <c r="A15" s="8" t="s">
        <v>38</v>
      </c>
      <c r="B15" s="9" t="s">
        <v>30</v>
      </c>
      <c r="C15" s="9" t="s">
        <v>36</v>
      </c>
      <c r="D15" s="9" t="s">
        <v>37</v>
      </c>
      <c r="E15" s="9">
        <v>10</v>
      </c>
      <c r="F15" s="9">
        <v>10</v>
      </c>
      <c r="G15" s="9"/>
      <c r="H15" s="10"/>
      <c r="I15" s="9">
        <f t="shared" ref="I15:I28" si="0">(E15-SUM(F15:G15))-K15</f>
        <v>0</v>
      </c>
      <c r="J15" s="10"/>
      <c r="K15" s="9">
        <v>0</v>
      </c>
      <c r="L15" s="10">
        <v>0</v>
      </c>
      <c r="M15" s="21">
        <v>0.82</v>
      </c>
      <c r="N15" s="15">
        <v>1</v>
      </c>
    </row>
    <row r="16" spans="1:14" s="11" customFormat="1" ht="25.5" x14ac:dyDescent="0.2">
      <c r="A16" s="9" t="str">
        <f>'1'!A16</f>
        <v>MAQUINAS ELECTRICAS</v>
      </c>
      <c r="B16" s="9" t="s">
        <v>30</v>
      </c>
      <c r="C16" s="9" t="str">
        <f>'1'!C16</f>
        <v>602 A</v>
      </c>
      <c r="D16" s="9" t="str">
        <f>'1'!D16</f>
        <v>IEM</v>
      </c>
      <c r="E16" s="9">
        <v>20</v>
      </c>
      <c r="F16" s="9">
        <v>20</v>
      </c>
      <c r="G16" s="9"/>
      <c r="H16" s="10"/>
      <c r="I16" s="9">
        <f t="shared" si="0"/>
        <v>0</v>
      </c>
      <c r="J16" s="10"/>
      <c r="K16" s="9">
        <v>0</v>
      </c>
      <c r="L16" s="10">
        <v>0</v>
      </c>
      <c r="M16" s="22">
        <v>0.91849999999999998</v>
      </c>
      <c r="N16" s="15">
        <v>1</v>
      </c>
    </row>
    <row r="17" spans="1:14" s="11" customFormat="1" ht="25.5" x14ac:dyDescent="0.2">
      <c r="A17" s="9" t="str">
        <f>'1'!A17</f>
        <v>MAQUINAS ELECTRICAS</v>
      </c>
      <c r="B17" s="9" t="s">
        <v>30</v>
      </c>
      <c r="C17" s="9" t="str">
        <f>'1'!C17</f>
        <v>602 B</v>
      </c>
      <c r="D17" s="9" t="str">
        <f>'1'!D17</f>
        <v>IEM</v>
      </c>
      <c r="E17" s="9">
        <v>13</v>
      </c>
      <c r="F17" s="9">
        <v>13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21">
        <v>0.9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55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0.86377499999999996</v>
      </c>
      <c r="N28" s="19">
        <f>AVERAGE(N14:N27)</f>
        <v>1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">
        <v>34</v>
      </c>
      <c r="C37" s="24"/>
      <c r="D37" s="24"/>
      <c r="E37" s="13"/>
      <c r="F37" s="13"/>
      <c r="G37" s="24" t="s">
        <v>42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FEBRERO-JULIO 2023</v>
      </c>
      <c r="M8" s="30"/>
      <c r="N8" s="30"/>
    </row>
    <row r="10" spans="1:14" x14ac:dyDescent="0.2">
      <c r="A10" s="4" t="s">
        <v>7</v>
      </c>
      <c r="B10" s="30" t="str">
        <f>'1'!B10</f>
        <v>M.I.I. FRANCISCO JAVIER TORRES PEREZ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ANALISIS DE CIRCUITOS ELECT. DE C.A.</v>
      </c>
      <c r="B14" s="9" t="s">
        <v>45</v>
      </c>
      <c r="C14" s="9" t="str">
        <f>'1'!C14</f>
        <v>502 U</v>
      </c>
      <c r="D14" s="9" t="str">
        <f>'1'!D14</f>
        <v>IEM</v>
      </c>
      <c r="E14" s="9">
        <f>'1'!E14</f>
        <v>12</v>
      </c>
      <c r="F14" s="9">
        <v>9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68.75</v>
      </c>
      <c r="N14" s="15">
        <v>0.75</v>
      </c>
    </row>
    <row r="15" spans="1:14" s="11" customFormat="1" ht="25.5" x14ac:dyDescent="0.2">
      <c r="A15" s="9" t="str">
        <f>'1'!A15</f>
        <v>INSTALACIONES ELECTRICAS</v>
      </c>
      <c r="B15" s="9" t="s">
        <v>45</v>
      </c>
      <c r="C15" s="9" t="str">
        <f>'1'!C15</f>
        <v>502 U</v>
      </c>
      <c r="D15" s="9" t="str">
        <f>'1'!D15</f>
        <v>IEM</v>
      </c>
      <c r="E15" s="9">
        <f>'1'!E15</f>
        <v>10</v>
      </c>
      <c r="F15" s="9">
        <v>8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60</v>
      </c>
      <c r="N15" s="15">
        <v>0.8</v>
      </c>
    </row>
    <row r="16" spans="1:14" s="11" customFormat="1" ht="25.5" x14ac:dyDescent="0.2">
      <c r="A16" s="9" t="str">
        <f>'1'!A16</f>
        <v>MAQUINAS ELECTRICAS</v>
      </c>
      <c r="B16" s="9" t="s">
        <v>45</v>
      </c>
      <c r="C16" s="9" t="str">
        <f>'1'!C16</f>
        <v>602 A</v>
      </c>
      <c r="D16" s="9" t="str">
        <f>'1'!D16</f>
        <v>IEM</v>
      </c>
      <c r="E16" s="9">
        <f>'1'!E16</f>
        <v>20</v>
      </c>
      <c r="F16" s="9">
        <v>17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78</v>
      </c>
      <c r="N16" s="15">
        <v>0.8</v>
      </c>
    </row>
    <row r="17" spans="1:14" s="11" customFormat="1" ht="25.5" x14ac:dyDescent="0.2">
      <c r="A17" s="9" t="str">
        <f>'1'!A17</f>
        <v>MAQUINAS ELECTRICAS</v>
      </c>
      <c r="B17" s="9" t="s">
        <v>45</v>
      </c>
      <c r="C17" s="9" t="str">
        <f>'1'!C17</f>
        <v>602 B</v>
      </c>
      <c r="D17" s="9" t="str">
        <f>'1'!D17</f>
        <v>IEM</v>
      </c>
      <c r="E17" s="9">
        <f>'1'!E17</f>
        <v>13</v>
      </c>
      <c r="F17" s="9">
        <v>12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88.46</v>
      </c>
      <c r="N17" s="15">
        <v>0.84609999999999996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46</v>
      </c>
      <c r="G28" s="17">
        <f>SUM(G14:G27)</f>
        <v>0</v>
      </c>
      <c r="H28" s="18">
        <f>SUM(F28:G28)/E28</f>
        <v>0.83636363636363631</v>
      </c>
      <c r="I28" s="17">
        <f t="shared" ref="I28" si="0">(E28-SUM(F28:G28))-K28</f>
        <v>9</v>
      </c>
      <c r="J28" s="18">
        <f t="shared" ref="J28" si="1">I28/E28</f>
        <v>0.16363636363636364</v>
      </c>
      <c r="K28" s="17">
        <f>SUM(K14:K27)</f>
        <v>0</v>
      </c>
      <c r="L28" s="18">
        <f t="shared" ref="L28" si="2">K28/E28</f>
        <v>0</v>
      </c>
      <c r="M28" s="17">
        <f>AVERAGE(M14:M27)</f>
        <v>73.802499999999995</v>
      </c>
      <c r="N28" s="19">
        <f>AVERAGE(N14:N27)</f>
        <v>0.79902499999999999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M.I.I. FRANCISCO JAVIER TORRES PEREZ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8" zoomScale="85" zoomScaleNormal="85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FEBRERO-JULIO 2023</v>
      </c>
      <c r="M8" s="30"/>
      <c r="N8" s="30"/>
    </row>
    <row r="10" spans="1:14" x14ac:dyDescent="0.2">
      <c r="A10" s="4" t="s">
        <v>7</v>
      </c>
      <c r="B10" s="30" t="str">
        <f>'1'!B10</f>
        <v>M.I.I. FRANCISCO JAVIER TORRES PEREZ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ANALISIS DE CIRCUITOS ELECT. DE C.A.</v>
      </c>
      <c r="B14" s="9" t="s">
        <v>46</v>
      </c>
      <c r="C14" s="9" t="str">
        <f>'1'!C14</f>
        <v>502 U</v>
      </c>
      <c r="D14" s="9" t="str">
        <f>'1'!D14</f>
        <v>IEM</v>
      </c>
      <c r="E14" s="9">
        <f>'1'!E14</f>
        <v>12</v>
      </c>
      <c r="F14" s="9">
        <v>9</v>
      </c>
      <c r="G14" s="9"/>
      <c r="H14" s="10"/>
      <c r="I14" s="9">
        <v>3</v>
      </c>
      <c r="J14" s="10"/>
      <c r="K14" s="9">
        <v>0</v>
      </c>
      <c r="L14" s="10">
        <v>0</v>
      </c>
      <c r="M14" s="21">
        <v>0.62</v>
      </c>
      <c r="N14" s="15">
        <v>0.75</v>
      </c>
    </row>
    <row r="15" spans="1:14" s="11" customFormat="1" ht="25.5" x14ac:dyDescent="0.2">
      <c r="A15" s="9" t="str">
        <f>'1'!A15</f>
        <v>INSTALACIONES ELECTRICAS</v>
      </c>
      <c r="B15" s="9" t="s">
        <v>47</v>
      </c>
      <c r="C15" s="9" t="str">
        <f>'1'!C15</f>
        <v>502 U</v>
      </c>
      <c r="D15" s="9" t="str">
        <f>'1'!D15</f>
        <v>IEM</v>
      </c>
      <c r="E15" s="9">
        <f>'1'!E15</f>
        <v>10</v>
      </c>
      <c r="F15" s="9">
        <v>8</v>
      </c>
      <c r="G15" s="9"/>
      <c r="H15" s="10"/>
      <c r="I15" s="9">
        <v>2</v>
      </c>
      <c r="J15" s="10"/>
      <c r="K15" s="9">
        <v>0</v>
      </c>
      <c r="L15" s="10">
        <v>0</v>
      </c>
      <c r="M15" s="21">
        <v>0.69</v>
      </c>
      <c r="N15" s="15">
        <v>0.8</v>
      </c>
    </row>
    <row r="16" spans="1:14" s="11" customFormat="1" ht="25.5" x14ac:dyDescent="0.2">
      <c r="A16" s="9" t="str">
        <f>'1'!A16</f>
        <v>MAQUINAS ELECTRICAS</v>
      </c>
      <c r="B16" s="9" t="s">
        <v>47</v>
      </c>
      <c r="C16" s="9" t="str">
        <f>'1'!C16</f>
        <v>602 A</v>
      </c>
      <c r="D16" s="9" t="str">
        <f>'1'!D16</f>
        <v>IEM</v>
      </c>
      <c r="E16" s="9">
        <f>'1'!E16</f>
        <v>20</v>
      </c>
      <c r="F16" s="9">
        <v>20</v>
      </c>
      <c r="G16" s="9"/>
      <c r="H16" s="10"/>
      <c r="I16" s="9">
        <f t="shared" ref="I16:I28" si="0">(E16-SUM(F16:G16))-K16</f>
        <v>0</v>
      </c>
      <c r="J16" s="10"/>
      <c r="K16" s="9">
        <v>0</v>
      </c>
      <c r="L16" s="10">
        <v>0</v>
      </c>
      <c r="M16" s="21">
        <v>0.91</v>
      </c>
      <c r="N16" s="15">
        <v>0.75</v>
      </c>
    </row>
    <row r="17" spans="1:14" s="11" customFormat="1" ht="25.5" x14ac:dyDescent="0.2">
      <c r="A17" s="9" t="str">
        <f>'1'!A17</f>
        <v>MAQUINAS ELECTRICAS</v>
      </c>
      <c r="B17" s="9" t="s">
        <v>47</v>
      </c>
      <c r="C17" s="9" t="str">
        <f>'1'!C17</f>
        <v>602 B</v>
      </c>
      <c r="D17" s="9" t="str">
        <f>'1'!D17</f>
        <v>IEM</v>
      </c>
      <c r="E17" s="9">
        <f>'1'!E17</f>
        <v>13</v>
      </c>
      <c r="F17" s="9">
        <v>12</v>
      </c>
      <c r="G17" s="9"/>
      <c r="H17" s="10"/>
      <c r="I17" s="9">
        <f t="shared" si="0"/>
        <v>1</v>
      </c>
      <c r="J17" s="10"/>
      <c r="K17" s="9">
        <v>0</v>
      </c>
      <c r="L17" s="10">
        <v>0</v>
      </c>
      <c r="M17" s="22">
        <v>0.877</v>
      </c>
      <c r="N17" s="15">
        <v>0.84599999999999997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49</v>
      </c>
      <c r="G28" s="17">
        <f>SUM(G14:G27)</f>
        <v>0</v>
      </c>
      <c r="H28" s="18">
        <f>SUM(F28:G28)/E28</f>
        <v>0.89090909090909087</v>
      </c>
      <c r="I28" s="17">
        <f t="shared" si="0"/>
        <v>6</v>
      </c>
      <c r="J28" s="18">
        <f t="shared" ref="J28" si="1">I28/E28</f>
        <v>0.10909090909090909</v>
      </c>
      <c r="K28" s="17">
        <f>SUM(K14:K27)</f>
        <v>0</v>
      </c>
      <c r="L28" s="18">
        <f t="shared" ref="L28" si="2">K28/E28</f>
        <v>0</v>
      </c>
      <c r="M28" s="17">
        <f>AVERAGE(M14:M27)</f>
        <v>0.7742500000000001</v>
      </c>
      <c r="N28" s="19">
        <f>AVERAGE(N14:N27)</f>
        <v>0.78649999999999998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M.I.I. FRANCISCO JAVIER TORRES PEREZ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28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FEBRERO-JULIO 2023</v>
      </c>
      <c r="M8" s="30"/>
      <c r="N8" s="30"/>
    </row>
    <row r="10" spans="1:14" x14ac:dyDescent="0.2">
      <c r="A10" s="4" t="s">
        <v>7</v>
      </c>
      <c r="B10" s="30" t="str">
        <f>'1'!B10</f>
        <v>M.I.I. FRANCISCO JAVIER TORRES PEREZ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ANALISIS DE CIRCUITOS ELECT. DE C.A.</v>
      </c>
      <c r="B14" s="9" t="s">
        <v>31</v>
      </c>
      <c r="C14" s="9" t="str">
        <f>'1'!C14</f>
        <v>502 U</v>
      </c>
      <c r="D14" s="9" t="str">
        <f>'1'!D14</f>
        <v>IEM</v>
      </c>
      <c r="E14" s="9">
        <f>'1'!E14</f>
        <v>12</v>
      </c>
      <c r="F14" s="9">
        <v>38</v>
      </c>
      <c r="G14" s="9">
        <v>3</v>
      </c>
      <c r="H14" s="10">
        <v>1</v>
      </c>
      <c r="I14" s="9">
        <f t="shared" ref="I14:I28" si="0">(E14-SUM(F14:G14))-K14</f>
        <v>-29</v>
      </c>
      <c r="J14" s="10">
        <f t="shared" ref="J14:J28" si="1">I14/E14</f>
        <v>-2.4166666666666665</v>
      </c>
      <c r="K14" s="9">
        <v>0</v>
      </c>
      <c r="L14" s="10">
        <f t="shared" ref="L14:L28" si="2">K14/E14</f>
        <v>0</v>
      </c>
      <c r="M14" s="21">
        <v>0.91</v>
      </c>
      <c r="N14" s="15">
        <v>0.59</v>
      </c>
    </row>
    <row r="15" spans="1:14" s="11" customFormat="1" ht="25.5" x14ac:dyDescent="0.2">
      <c r="A15" s="9" t="str">
        <f>'1'!A15</f>
        <v>INSTALACIONES ELECTRICAS</v>
      </c>
      <c r="B15" s="9"/>
      <c r="C15" s="9" t="str">
        <f>'1'!C15</f>
        <v>502 U</v>
      </c>
      <c r="D15" s="9" t="str">
        <f>'1'!D15</f>
        <v>IEM</v>
      </c>
      <c r="E15" s="9">
        <f>'1'!E15</f>
        <v>10</v>
      </c>
      <c r="F15" s="9"/>
      <c r="G15" s="9"/>
      <c r="H15" s="10"/>
      <c r="I15" s="9">
        <f t="shared" si="0"/>
        <v>10</v>
      </c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20</v>
      </c>
      <c r="F16" s="9"/>
      <c r="G16" s="9"/>
      <c r="H16" s="10"/>
      <c r="I16" s="9">
        <f t="shared" si="0"/>
        <v>20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13</v>
      </c>
      <c r="F17" s="9"/>
      <c r="G17" s="9"/>
      <c r="H17" s="10"/>
      <c r="I17" s="9">
        <f t="shared" si="0"/>
        <v>13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38</v>
      </c>
      <c r="G28" s="17">
        <f>SUM(G14:G27)</f>
        <v>3</v>
      </c>
      <c r="H28" s="18">
        <f>SUM(F28:G28)/E28</f>
        <v>0.74545454545454548</v>
      </c>
      <c r="I28" s="17">
        <f t="shared" si="0"/>
        <v>14</v>
      </c>
      <c r="J28" s="18">
        <f t="shared" si="1"/>
        <v>0.25454545454545452</v>
      </c>
      <c r="K28" s="17">
        <f>SUM(K14:K27)</f>
        <v>0</v>
      </c>
      <c r="L28" s="18">
        <f t="shared" si="2"/>
        <v>0</v>
      </c>
      <c r="M28" s="17">
        <f>AVERAGE(M14:M27)</f>
        <v>0.91</v>
      </c>
      <c r="N28" s="19">
        <f>AVERAGE(N14:N27)</f>
        <v>0.59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M.I.I. FRANCISCO JAVIER TORRES PEREZ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2023-06-28T15:07:27Z</dcterms:modified>
  <cp:category/>
  <cp:contentStatus/>
</cp:coreProperties>
</file>