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 AREA DE TRABAJO\FEBRERO_JULIO 2023\ITSSAT\REPORTES\AVANCE\"/>
    </mc:Choice>
  </mc:AlternateContent>
  <xr:revisionPtr revIDLastSave="0" documentId="13_ncr:1_{27927CB4-669D-4A14-B7BB-4A0D41B622E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5" l="1"/>
  <c r="J14" i="25"/>
  <c r="H14" i="25"/>
  <c r="H15" i="25"/>
  <c r="L15" i="10" l="1"/>
  <c r="I15" i="10"/>
  <c r="J15" i="10" s="1"/>
  <c r="H15" i="10"/>
  <c r="L14" i="10"/>
  <c r="I14" i="10"/>
  <c r="J14" i="10" s="1"/>
  <c r="H14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J15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H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I15" i="22"/>
  <c r="J15" i="22" s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<sst xmlns="http://schemas.openxmlformats.org/spreadsheetml/2006/main" count="219" uniqueCount="46">
  <si>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</si>
  <si>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</si>
  <si>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</si>
  <si>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</si>
  <si>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</si>
  <si>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</si>
  <si>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</si>
  <si>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</si>
  <si>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</si>
  <si>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</si>
  <si>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</si>
  <si>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</si>
  <si>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</si>
  <si>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</si>
  <si>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</si>
  <si>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</si>
  <si>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</si>
  <si>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</si>
  <si>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</si>
  <si>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</si>
  <si>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</si>
  <si>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</si>
  <si>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</si>
  <si>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</si>
  <si>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</si>
  <si>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</si>
  <si>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</si>
  <si>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</si>
  <si>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</si>
  <si>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</si>
  <si>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Economía Empresarial</t>
  </si>
  <si>
    <t>SERVANDO BELLI IXBA</t>
  </si>
  <si>
    <t>Ingeniería en Gestión Empresarial</t>
  </si>
  <si>
    <t>EN GESTIÓN EMPRESARIAL</t>
  </si>
  <si>
    <t>ANA KARENINA CÓRDOBA FERMÁN</t>
  </si>
  <si>
    <t>407A</t>
  </si>
  <si>
    <t>407B</t>
  </si>
  <si>
    <t>Feb_Jul/2023</t>
  </si>
  <si>
    <t>Entorno Macroeconómico</t>
  </si>
  <si>
    <t>II</t>
  </si>
  <si>
    <t>III</t>
  </si>
  <si>
    <t>IV</t>
  </si>
  <si>
    <t>V</t>
  </si>
  <si>
    <t>VI</t>
  </si>
  <si>
    <t>ENTORNO MACROECONÓMICO</t>
  </si>
  <si>
    <t>INGENIERÍA 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</si>
</sst>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31</xdr:row>
      <xdr:rowOff>47626</xdr:rowOff>
    </xdr:from>
    <xdr:to>
      <xdr:col>3</xdr:col>
      <xdr:colOff>1266826</xdr:colOff>
      <xdr:row>33</xdr:row>
      <xdr:rowOff>717091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7CDE95-B1A7-4582-A5B1-268BC940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6" y="8124826"/>
          <a:ext cx="1638300" cy="9933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9" zoomScaleNormal="100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21</v>
      </c>
      <c r="C14" s="9" t="s">
        <v>35</v>
      </c>
      <c r="D14" s="9" t="s">
        <v>32</v>
      </c>
      <c r="E14" s="9">
        <v>22</v>
      </c>
      <c r="F14" s="9">
        <v>21</v>
      </c>
      <c r="G14" s="9">
        <v>0</v>
      </c>
      <c r="H14" s="10">
        <f t="shared" ref="H14" si="0">F14/E14</f>
        <v>0.95454545454545459</v>
      </c>
      <c r="I14" s="9">
        <f t="shared" ref="I14:I15" si="1">(E14-SUM(F14:G14))-K14</f>
        <v>1</v>
      </c>
      <c r="J14" s="10">
        <f t="shared" ref="J14:J15" si="2">I14/E14</f>
        <v>4.5454545454545456E-2</v>
      </c>
      <c r="K14" s="9">
        <v>0</v>
      </c>
      <c r="L14" s="10">
        <f t="shared" ref="L14:L15" si="3">K14/E14</f>
        <v>0</v>
      </c>
      <c r="M14" s="9"/>
      <c r="N14" s="15"/>
    </row>
    <row r="15" spans="1:14" s="11" customFormat="1" ht="25.5" x14ac:dyDescent="0.2">
      <c r="A15" s="9" t="s">
        <v>38</v>
      </c>
      <c r="B15" s="9" t="s">
        <v>21</v>
      </c>
      <c r="C15" s="9" t="s">
        <v>36</v>
      </c>
      <c r="D15" s="9" t="s">
        <v>32</v>
      </c>
      <c r="E15" s="9">
        <v>15</v>
      </c>
      <c r="F15" s="9">
        <v>13</v>
      </c>
      <c r="G15" s="9">
        <v>0</v>
      </c>
      <c r="H15" s="10">
        <f>F15/E15</f>
        <v>0.8666666666666667</v>
      </c>
      <c r="I15" s="9">
        <f t="shared" si="1"/>
        <v>2</v>
      </c>
      <c r="J15" s="10">
        <f t="shared" si="2"/>
        <v>0.13333333333333333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ref="H16:H27" si="4">F16/E16</f>
        <v>#DIV/0!</v>
      </c>
      <c r="I16" s="9">
        <f t="shared" ref="I16:I28" si="5">(E16-SUM(F16:G16))-K16</f>
        <v>0</v>
      </c>
      <c r="J16" s="10" t="e">
        <f t="shared" ref="J16:J28" si="6">I16/E16</f>
        <v>#DIV/0!</v>
      </c>
      <c r="K16" s="9"/>
      <c r="L16" s="10" t="e">
        <f t="shared" ref="L16:L28" si="7">K16/E16</f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4"/>
        <v>#DIV/0!</v>
      </c>
      <c r="I17" s="9">
        <f t="shared" si="5"/>
        <v>0</v>
      </c>
      <c r="J17" s="10" t="e">
        <f t="shared" si="6"/>
        <v>#DIV/0!</v>
      </c>
      <c r="K17" s="9"/>
      <c r="L17" s="10" t="e">
        <f t="shared" si="7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4"/>
        <v>#DIV/0!</v>
      </c>
      <c r="I18" s="9">
        <f t="shared" si="5"/>
        <v>0</v>
      </c>
      <c r="J18" s="10" t="e">
        <f t="shared" si="6"/>
        <v>#DIV/0!</v>
      </c>
      <c r="K18" s="9"/>
      <c r="L18" s="10" t="e">
        <f t="shared" si="7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34</v>
      </c>
      <c r="G28" s="17">
        <f>SUM(G14:G27)</f>
        <v>0</v>
      </c>
      <c r="H28" s="18">
        <f>SUM(F28:G28)/E28</f>
        <v>0.91891891891891897</v>
      </c>
      <c r="I28" s="17">
        <f t="shared" si="5"/>
        <v>3</v>
      </c>
      <c r="J28" s="18">
        <f t="shared" si="6"/>
        <v>8.1081081081081086E-2</v>
      </c>
      <c r="K28" s="17">
        <f>SUM(K14:K27)</f>
        <v>0</v>
      </c>
      <c r="L28" s="18">
        <f t="shared" si="7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Feb_Jul/2023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30</v>
      </c>
      <c r="B14" s="9" t="s">
        <v>39</v>
      </c>
      <c r="C14" s="9" t="s">
        <v>35</v>
      </c>
      <c r="D14" s="9" t="s">
        <v>32</v>
      </c>
      <c r="E14" s="9">
        <v>22</v>
      </c>
      <c r="F14" s="9">
        <v>20</v>
      </c>
      <c r="G14" s="9">
        <v>0</v>
      </c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30</v>
      </c>
      <c r="B15" s="9" t="s">
        <v>39</v>
      </c>
      <c r="C15" s="9" t="s">
        <v>36</v>
      </c>
      <c r="D15" s="9" t="s">
        <v>32</v>
      </c>
      <c r="E15" s="9">
        <v>15</v>
      </c>
      <c r="F15" s="9">
        <v>8</v>
      </c>
      <c r="G15" s="9">
        <v>0</v>
      </c>
      <c r="H15" s="10">
        <f t="shared" si="0"/>
        <v>0.53333333333333333</v>
      </c>
      <c r="I15" s="9">
        <f t="shared" si="1"/>
        <v>7</v>
      </c>
      <c r="J15" s="10">
        <f t="shared" si="2"/>
        <v>0.46666666666666667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28</v>
      </c>
      <c r="G28" s="17">
        <f>SUM(G14:G27)</f>
        <v>0</v>
      </c>
      <c r="H28" s="18">
        <f>SUM(F28:G28)/E28</f>
        <v>0.7567567567567568</v>
      </c>
      <c r="I28" s="17">
        <f t="shared" si="1"/>
        <v>9</v>
      </c>
      <c r="J28" s="18">
        <f t="shared" si="2"/>
        <v>0.24324324324324326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Feb_Jul/2023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40</v>
      </c>
      <c r="C14" s="9" t="s">
        <v>35</v>
      </c>
      <c r="D14" s="9" t="s">
        <v>32</v>
      </c>
      <c r="E14" s="9">
        <v>22</v>
      </c>
      <c r="F14" s="9">
        <v>21</v>
      </c>
      <c r="G14" s="9">
        <v>0</v>
      </c>
      <c r="H14" s="10">
        <f t="shared" ref="H14:H27" si="0">F14/E14</f>
        <v>0.95454545454545459</v>
      </c>
      <c r="I14" s="9">
        <f t="shared" ref="I14:I28" si="1">(E14-SUM(F14:G14))-K14</f>
        <v>1</v>
      </c>
      <c r="J14" s="10">
        <f t="shared" ref="J14:J28" si="2">I14/E14</f>
        <v>4.5454545454545456E-2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38</v>
      </c>
      <c r="B15" s="9" t="s">
        <v>40</v>
      </c>
      <c r="C15" s="9" t="s">
        <v>36</v>
      </c>
      <c r="D15" s="9" t="s">
        <v>32</v>
      </c>
      <c r="E15" s="9">
        <v>15</v>
      </c>
      <c r="F15" s="9">
        <v>9</v>
      </c>
      <c r="G15" s="9"/>
      <c r="H15" s="10">
        <f t="shared" si="0"/>
        <v>0.6</v>
      </c>
      <c r="I15" s="9">
        <v>6</v>
      </c>
      <c r="J15" s="10">
        <f t="shared" si="2"/>
        <v>0.4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30</v>
      </c>
      <c r="G28" s="17">
        <f>SUM(G14:G27)</f>
        <v>0</v>
      </c>
      <c r="H28" s="18">
        <f>SUM(F28:G28)/E28</f>
        <v>0.81081081081081086</v>
      </c>
      <c r="I28" s="17">
        <f t="shared" si="1"/>
        <v>7</v>
      </c>
      <c r="J28" s="18">
        <f t="shared" si="2"/>
        <v>0.1891891891891892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Normal="100" zoomScaleSheetLayoutView="100" workbookViewId="0">
      <selection activeCell="D38" sqref="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Feb_Jul/2023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41</v>
      </c>
      <c r="C14" s="9" t="s">
        <v>35</v>
      </c>
      <c r="D14" s="9" t="s">
        <v>32</v>
      </c>
      <c r="E14" s="9">
        <v>22</v>
      </c>
      <c r="F14" s="9">
        <v>21</v>
      </c>
      <c r="G14" s="9"/>
      <c r="H14" s="10">
        <f t="shared" ref="H14:H27" si="0">F14/E14</f>
        <v>0.95454545454545459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1</v>
      </c>
      <c r="L14" s="10">
        <f t="shared" ref="L14:L28" si="3">K14/E14</f>
        <v>4.5454545454545456E-2</v>
      </c>
      <c r="M14" s="9"/>
      <c r="N14" s="15"/>
    </row>
    <row r="15" spans="1:14" s="11" customFormat="1" ht="25.5" x14ac:dyDescent="0.2">
      <c r="A15" s="9" t="s">
        <v>38</v>
      </c>
      <c r="B15" s="9" t="s">
        <v>41</v>
      </c>
      <c r="C15" s="9" t="s">
        <v>36</v>
      </c>
      <c r="D15" s="9" t="s">
        <v>32</v>
      </c>
      <c r="E15" s="9">
        <v>15</v>
      </c>
      <c r="F15" s="9">
        <v>10</v>
      </c>
      <c r="G15" s="9"/>
      <c r="H15" s="10">
        <f t="shared" si="0"/>
        <v>0.66666666666666663</v>
      </c>
      <c r="I15" s="9">
        <f t="shared" si="1"/>
        <v>0</v>
      </c>
      <c r="J15" s="10">
        <f t="shared" si="2"/>
        <v>0</v>
      </c>
      <c r="K15" s="9">
        <v>5</v>
      </c>
      <c r="L15" s="10">
        <f t="shared" si="3"/>
        <v>0.33333333333333331</v>
      </c>
      <c r="M15" s="9"/>
      <c r="N15" s="15"/>
    </row>
    <row r="16" spans="1:14" s="11" customFormat="1" ht="25.5" x14ac:dyDescent="0.2">
      <c r="A16" s="9" t="s">
        <v>38</v>
      </c>
      <c r="B16" s="9" t="s">
        <v>42</v>
      </c>
      <c r="C16" s="9" t="s">
        <v>35</v>
      </c>
      <c r="D16" s="9" t="s">
        <v>32</v>
      </c>
      <c r="E16" s="9">
        <v>22</v>
      </c>
      <c r="F16" s="9">
        <v>21</v>
      </c>
      <c r="G16" s="9"/>
      <c r="H16" s="10">
        <f t="shared" si="0"/>
        <v>0.95454545454545459</v>
      </c>
      <c r="I16" s="9">
        <f t="shared" si="1"/>
        <v>0</v>
      </c>
      <c r="J16" s="10">
        <f t="shared" si="2"/>
        <v>0</v>
      </c>
      <c r="K16" s="9">
        <v>1</v>
      </c>
      <c r="L16" s="10">
        <f t="shared" si="3"/>
        <v>4.5454545454545456E-2</v>
      </c>
      <c r="M16" s="9"/>
      <c r="N16" s="15"/>
    </row>
    <row r="17" spans="1:14" s="11" customFormat="1" ht="25.5" x14ac:dyDescent="0.2">
      <c r="A17" s="9" t="s">
        <v>38</v>
      </c>
      <c r="B17" s="9" t="s">
        <v>42</v>
      </c>
      <c r="C17" s="9" t="s">
        <v>36</v>
      </c>
      <c r="D17" s="9" t="s">
        <v>32</v>
      </c>
      <c r="E17" s="9">
        <v>15</v>
      </c>
      <c r="F17" s="9">
        <v>10</v>
      </c>
      <c r="G17" s="9"/>
      <c r="H17" s="10">
        <f t="shared" si="0"/>
        <v>0.66666666666666663</v>
      </c>
      <c r="I17" s="9">
        <f t="shared" si="1"/>
        <v>0</v>
      </c>
      <c r="J17" s="10">
        <f t="shared" si="2"/>
        <v>0</v>
      </c>
      <c r="K17" s="9">
        <v>5</v>
      </c>
      <c r="L17" s="10">
        <f t="shared" si="3"/>
        <v>0.33333333333333331</v>
      </c>
      <c r="M17" s="9"/>
      <c r="N17" s="15"/>
    </row>
    <row r="18" spans="1:14" s="11" customFormat="1" ht="25.5" x14ac:dyDescent="0.2">
      <c r="A18" s="9" t="s">
        <v>38</v>
      </c>
      <c r="B18" s="9" t="s">
        <v>43</v>
      </c>
      <c r="C18" s="9" t="s">
        <v>35</v>
      </c>
      <c r="D18" s="9" t="s">
        <v>32</v>
      </c>
      <c r="E18" s="9">
        <v>22</v>
      </c>
      <c r="F18" s="9">
        <v>21</v>
      </c>
      <c r="G18" s="9"/>
      <c r="H18" s="10">
        <f t="shared" si="0"/>
        <v>0.95454545454545459</v>
      </c>
      <c r="I18" s="9">
        <f t="shared" si="1"/>
        <v>0</v>
      </c>
      <c r="J18" s="10">
        <f t="shared" si="2"/>
        <v>0</v>
      </c>
      <c r="K18" s="9">
        <v>1</v>
      </c>
      <c r="L18" s="10">
        <f t="shared" si="3"/>
        <v>4.5454545454545456E-2</v>
      </c>
      <c r="M18" s="9"/>
      <c r="N18" s="15"/>
    </row>
    <row r="19" spans="1:14" s="11" customFormat="1" ht="25.5" x14ac:dyDescent="0.2">
      <c r="A19" s="9" t="s">
        <v>38</v>
      </c>
      <c r="B19" s="9" t="s">
        <v>43</v>
      </c>
      <c r="C19" s="9" t="s">
        <v>36</v>
      </c>
      <c r="D19" s="9" t="s">
        <v>32</v>
      </c>
      <c r="E19" s="9">
        <v>15</v>
      </c>
      <c r="F19" s="9">
        <v>10</v>
      </c>
      <c r="G19" s="9"/>
      <c r="H19" s="10">
        <f t="shared" si="0"/>
        <v>0.66666666666666663</v>
      </c>
      <c r="I19" s="9">
        <f t="shared" si="1"/>
        <v>0</v>
      </c>
      <c r="J19" s="10">
        <f t="shared" si="2"/>
        <v>0</v>
      </c>
      <c r="K19" s="9">
        <v>5</v>
      </c>
      <c r="L19" s="10">
        <f t="shared" si="3"/>
        <v>0.33333333333333331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93</v>
      </c>
      <c r="G28" s="17">
        <f>SUM(G14:G27)</f>
        <v>0</v>
      </c>
      <c r="H28" s="18">
        <f>SUM(F28:G28)/E28</f>
        <v>0.83783783783783783</v>
      </c>
      <c r="I28" s="17">
        <f t="shared" si="1"/>
        <v>0</v>
      </c>
      <c r="J28" s="18">
        <f t="shared" si="2"/>
        <v>0</v>
      </c>
      <c r="K28" s="17">
        <f>SUM(K14:K27)</f>
        <v>18</v>
      </c>
      <c r="L28" s="18">
        <f t="shared" si="3"/>
        <v>0.16216216216216217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2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Feb_Jul/2023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9" t="s">
        <v>44</v>
      </c>
      <c r="B14" s="9" t="s">
        <v>43</v>
      </c>
      <c r="C14" s="9" t="s">
        <v>35</v>
      </c>
      <c r="D14" s="9" t="s">
        <v>45</v>
      </c>
      <c r="E14" s="9">
        <v>22</v>
      </c>
      <c r="F14" s="9">
        <v>20</v>
      </c>
      <c r="G14" s="9">
        <v>1</v>
      </c>
      <c r="H14" s="10">
        <f>((F14+G14)/E14)</f>
        <v>0.95454545454545459</v>
      </c>
      <c r="I14" s="9">
        <v>0</v>
      </c>
      <c r="J14" s="10">
        <f t="shared" ref="J14:J28" si="0">I14/E14</f>
        <v>0</v>
      </c>
      <c r="K14" s="9">
        <v>1</v>
      </c>
      <c r="L14" s="10">
        <f t="shared" ref="L14:L28" si="1">K14/E14</f>
        <v>4.5454545454545456E-2</v>
      </c>
      <c r="M14" s="9"/>
      <c r="N14" s="15"/>
    </row>
    <row r="15" spans="1:14" s="11" customFormat="1" ht="38.25" x14ac:dyDescent="0.2">
      <c r="A15" s="9" t="s">
        <v>44</v>
      </c>
      <c r="B15" s="9" t="s">
        <v>43</v>
      </c>
      <c r="C15" s="9" t="s">
        <v>36</v>
      </c>
      <c r="D15" s="9" t="s">
        <v>45</v>
      </c>
      <c r="E15" s="9">
        <v>15</v>
      </c>
      <c r="F15" s="9">
        <v>8</v>
      </c>
      <c r="G15" s="9">
        <v>2</v>
      </c>
      <c r="H15" s="10">
        <f>((F15+G15)/E15)</f>
        <v>0.66666666666666663</v>
      </c>
      <c r="I15" s="9">
        <v>4</v>
      </c>
      <c r="J15" s="10">
        <f t="shared" si="0"/>
        <v>0.26666666666666666</v>
      </c>
      <c r="K15" s="9">
        <v>1</v>
      </c>
      <c r="L15" s="10">
        <f t="shared" si="1"/>
        <v>6.6666666666666666E-2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2">F16/E16</f>
        <v>#DIV/0!</v>
      </c>
      <c r="I16" s="9">
        <f t="shared" ref="I16:I28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</v>
      </c>
      <c r="F28" s="17">
        <f>SUM(F14:F27)</f>
        <v>28</v>
      </c>
      <c r="G28" s="17">
        <f>SUM(G14:G27)</f>
        <v>3</v>
      </c>
      <c r="H28" s="18">
        <f>SUM(F28:G28)/E28</f>
        <v>0.83783783783783783</v>
      </c>
      <c r="I28" s="17">
        <f t="shared" si="3"/>
        <v>4</v>
      </c>
      <c r="J28" s="18">
        <f t="shared" si="0"/>
        <v>0.10810810810810811</v>
      </c>
      <c r="K28" s="17">
        <f>SUM(K14:K27)</f>
        <v>2</v>
      </c>
      <c r="L28" s="18">
        <f t="shared" si="1"/>
        <v>5.4054054054054057E-2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2023-07-11T20:15:37Z</dcterms:modified>
  <cp:category/>
  <cp:contentStatus/>
</cp:coreProperties>
</file>