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Z AREA DE TRABAJO\FEBRERO_JULIO 2023\ITSSAT\LISTA OFICIAL ITSSAT\"/>
    </mc:Choice>
  </mc:AlternateContent>
  <xr:revisionPtr revIDLastSave="0" documentId="13_ncr:1_{D9651E61-18EB-4E5B-B7F2-744C5275256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ARCIALES 407A" sheetId="1" r:id="rId1"/>
    <sheet name="FINAL407A" sheetId="2" r:id="rId2"/>
    <sheet name="PARCIALES 407B" sheetId="3" r:id="rId3"/>
    <sheet name="FINAL407B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4" l="1"/>
  <c r="I25" i="4"/>
  <c r="I24" i="4"/>
  <c r="I23" i="4"/>
  <c r="J32" i="2"/>
  <c r="J33" i="2"/>
  <c r="P21" i="1"/>
  <c r="P22" i="1"/>
  <c r="P23" i="1"/>
  <c r="P24" i="1"/>
  <c r="P25" i="1"/>
  <c r="P26" i="1"/>
  <c r="P27" i="1"/>
  <c r="P28" i="1"/>
  <c r="P29" i="1"/>
  <c r="P30" i="1"/>
  <c r="P10" i="1"/>
  <c r="P11" i="1"/>
  <c r="P12" i="1"/>
  <c r="P13" i="1"/>
  <c r="P14" i="1"/>
  <c r="P15" i="1"/>
  <c r="P16" i="1"/>
  <c r="P17" i="1"/>
  <c r="P18" i="1"/>
  <c r="P19" i="1"/>
  <c r="P20" i="1"/>
  <c r="P9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K36" i="1"/>
  <c r="L36" i="1"/>
  <c r="M36" i="1"/>
  <c r="N36" i="1"/>
  <c r="K35" i="1"/>
  <c r="L35" i="1"/>
  <c r="M35" i="1"/>
  <c r="N35" i="1"/>
  <c r="J34" i="1"/>
  <c r="J33" i="1"/>
  <c r="J32" i="1"/>
  <c r="I27" i="4" l="1"/>
  <c r="J35" i="1"/>
  <c r="J36" i="1"/>
  <c r="J34" i="2"/>
  <c r="P33" i="1"/>
  <c r="P32" i="1"/>
  <c r="P3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P36" i="1" l="1"/>
  <c r="J35" i="2"/>
  <c r="J36" i="2"/>
  <c r="P35" i="1"/>
</calcChain>
</file>

<file path=xl/sharedStrings.xml><?xml version="1.0" encoding="utf-8"?>
<sst xmlns="http://schemas.openxmlformats.org/spreadsheetml/2006/main" count="237" uniqueCount="104">
  <si>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</si>
  <si>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</si>
  <si>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</si>
  <si>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</si>
  <si>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</si>
  <si>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</si>
  <si>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</si>
  <si>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</si>
  <si>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</si>
  <si>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</si>
  <si>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</si>
  <si>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</si>
  <si>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</si>
  <si>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</si>
  <si>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</si>
  <si>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</si>
  <si>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</si>
  <si>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</si>
  <si>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</si>
  <si>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</si>
  <si>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</si>
  <si>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</si>
  <si>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</si>
  <si>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ENTORNO MACROECONOMICO</t>
  </si>
  <si>
    <t>L.E. SERVANDO BELLI IXBA</t>
  </si>
  <si>
    <t>FEBRERO-JULIO 2023</t>
  </si>
  <si>
    <t>211U0315</t>
  </si>
  <si>
    <t>AMBROS XOLO FLOR GUADALUPE</t>
  </si>
  <si>
    <t>211U0317</t>
  </si>
  <si>
    <t>CAMACHO IXTEPAN NORMAN XICUANI</t>
  </si>
  <si>
    <t xml:space="preserve">211U0321 </t>
  </si>
  <si>
    <t>CASAS PIO KARLA FERNANDA</t>
  </si>
  <si>
    <t>211U0322</t>
  </si>
  <si>
    <t>CHIGO ACUA BRAYAN DE JESUS</t>
  </si>
  <si>
    <t>211U0326</t>
  </si>
  <si>
    <t>CORTES COBAXIN IVAN</t>
  </si>
  <si>
    <t>211U0327</t>
  </si>
  <si>
    <t>FERMAN TOGA IRVIN ALDAIR</t>
  </si>
  <si>
    <t>211U0328</t>
  </si>
  <si>
    <t>FISCAL FISCAL DANIEL</t>
  </si>
  <si>
    <t>211U0330</t>
  </si>
  <si>
    <t>GUZMAN MATACAPAN JOANA JATHSURY</t>
  </si>
  <si>
    <t xml:space="preserve">211U0331 </t>
  </si>
  <si>
    <t>IXTEPAN CAPI BRAYAN DE JESUS</t>
  </si>
  <si>
    <t>211U0338</t>
  </si>
  <si>
    <t>MARCIAL CAMPECHANO MARLEN</t>
  </si>
  <si>
    <t>211U0340</t>
  </si>
  <si>
    <t>MARTINEZ AZAMAR LINDSAY ATZIRY</t>
  </si>
  <si>
    <t>211U0339</t>
  </si>
  <si>
    <t>MARTINEZ GARCIA ANTONI YAEL</t>
  </si>
  <si>
    <t>221U0816</t>
  </si>
  <si>
    <t>MOTO VAZQUEZ ALEX</t>
  </si>
  <si>
    <t>211U0344</t>
  </si>
  <si>
    <t>NAVARRETE RAMIREZ HUGO ANTONIO</t>
  </si>
  <si>
    <t>211U0347</t>
  </si>
  <si>
    <t>PEREZ GALEANA JANNY MARICIELO</t>
  </si>
  <si>
    <t>211U0350</t>
  </si>
  <si>
    <t>POLITO TENORIO ANGEL</t>
  </si>
  <si>
    <t>211U0351</t>
  </si>
  <si>
    <t>QUINO ATEN MARLI CITLALLY</t>
  </si>
  <si>
    <t>211U0353</t>
  </si>
  <si>
    <t>QUINO CINTA KARINA GUADALUPE</t>
  </si>
  <si>
    <t>211U0355</t>
  </si>
  <si>
    <t>RODRIGUEZ VELASCO GENESIS GALILEA</t>
  </si>
  <si>
    <t>211U0356</t>
  </si>
  <si>
    <t>SEBA XALA ANGELES MAYLETH</t>
  </si>
  <si>
    <t>211U0358</t>
  </si>
  <si>
    <t>TELONA PACHECO JENNIFER</t>
  </si>
  <si>
    <t>221U0479</t>
  </si>
  <si>
    <t>VARA GARCIA ADOLFO</t>
  </si>
  <si>
    <t xml:space="preserve">201U0182 </t>
  </si>
  <si>
    <t>AGUILAR GOMEZ MARIA DEL CARMEN</t>
  </si>
  <si>
    <t>211U0069</t>
  </si>
  <si>
    <t>ANZURES MARTINEZ HIRAM DE JESUS</t>
  </si>
  <si>
    <t>211U0663</t>
  </si>
  <si>
    <t>ARRES LUCHO LISETTE</t>
  </si>
  <si>
    <t>211U0318</t>
  </si>
  <si>
    <t>CAPORAL FIGAROLA EDGAR DE JESUS</t>
  </si>
  <si>
    <t>211U0319</t>
  </si>
  <si>
    <t>CARVAJAL BAPO YOALI ESPERANZA</t>
  </si>
  <si>
    <t xml:space="preserve">211U0325 </t>
  </si>
  <si>
    <t>COBOJ COBIX HILLARY ABIGAIL</t>
  </si>
  <si>
    <t>211U0558</t>
  </si>
  <si>
    <t>DELGADO HERNANDEZ ENMANUEL</t>
  </si>
  <si>
    <t>211U0332</t>
  </si>
  <si>
    <t>JIMENEZ POLITO YADIRA</t>
  </si>
  <si>
    <t>211U0336</t>
  </si>
  <si>
    <t>MALAGA TEMICH KARLA ALEJANDRA</t>
  </si>
  <si>
    <t>211U0342</t>
  </si>
  <si>
    <t>MIL XOLO HEYDI</t>
  </si>
  <si>
    <t>211U0548</t>
  </si>
  <si>
    <t>MORA LUNA EDGAR DE JESUS</t>
  </si>
  <si>
    <t>211U0343</t>
  </si>
  <si>
    <t>MORALES AZAMAR GLADYS STEFANY</t>
  </si>
  <si>
    <t>211U0354</t>
  </si>
  <si>
    <t>RIVERA CHAGALA ITZEL</t>
  </si>
  <si>
    <t>211U0362</t>
  </si>
  <si>
    <t>VILLALOBOS COPETE ROGELIO DE JESUS</t>
  </si>
  <si>
    <t>211U0363</t>
  </si>
  <si>
    <t>XOLO XOLO MIRIAM</t>
  </si>
  <si>
    <t>INSTITUTO TECNOLOGICO SUPERIOR DE SAN ANDRES TUXTLA</t>
  </si>
  <si>
    <t>407A</t>
  </si>
  <si>
    <t>GRUPO: 407 B</t>
  </si>
  <si>
    <t>U6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</si>
</sst>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3" borderId="0" xfId="0" applyFill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Fill="1" applyBorder="1"/>
    <xf numFmtId="0" fontId="0" fillId="0" borderId="2" xfId="0" applyBorder="1" applyAlignment="1"/>
    <xf numFmtId="0" fontId="0" fillId="0" borderId="0" xfId="0" applyAlignment="1">
      <alignment horizontal="center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/>
    <xf numFmtId="0" fontId="1" fillId="0" borderId="2" xfId="0" applyFont="1" applyBorder="1" applyAlignment="1"/>
    <xf numFmtId="14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1"/>
  <sheetViews>
    <sheetView workbookViewId="0">
      <selection activeCell="O9" sqref="O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20" ht="15.75" x14ac:dyDescent="0.25">
      <c r="B2" s="29" t="s">
        <v>100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4"/>
      <c r="P2" s="2"/>
      <c r="Q2" s="2"/>
    </row>
    <row r="3" spans="2:20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21"/>
      <c r="P3" s="1"/>
      <c r="Q3" s="1"/>
    </row>
    <row r="4" spans="2:20" x14ac:dyDescent="0.25">
      <c r="C4" t="s">
        <v>0</v>
      </c>
      <c r="D4" s="37" t="s">
        <v>23</v>
      </c>
      <c r="E4" s="37"/>
      <c r="F4" s="37"/>
      <c r="G4" s="37"/>
      <c r="I4" t="s">
        <v>1</v>
      </c>
      <c r="J4" s="30" t="s">
        <v>101</v>
      </c>
      <c r="K4" s="30"/>
      <c r="M4" t="s">
        <v>2</v>
      </c>
      <c r="N4" s="18">
        <v>45009</v>
      </c>
      <c r="O4" s="4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0" t="s">
        <v>25</v>
      </c>
      <c r="E6" s="30"/>
      <c r="F6" s="30"/>
      <c r="G6" s="30"/>
      <c r="I6" s="27" t="s">
        <v>19</v>
      </c>
      <c r="J6" s="27"/>
      <c r="K6" s="33" t="s">
        <v>24</v>
      </c>
      <c r="L6" s="33"/>
      <c r="M6" s="33"/>
      <c r="N6" s="33"/>
      <c r="O6" s="41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22" t="s">
        <v>103</v>
      </c>
      <c r="P8" s="10" t="s">
        <v>22</v>
      </c>
    </row>
    <row r="9" spans="2:20" x14ac:dyDescent="0.25">
      <c r="B9" s="6">
        <v>1</v>
      </c>
      <c r="C9" s="6" t="s">
        <v>26</v>
      </c>
      <c r="D9" s="28" t="s">
        <v>27</v>
      </c>
      <c r="E9" s="28"/>
      <c r="F9" s="28"/>
      <c r="G9" s="28"/>
      <c r="H9" s="28"/>
      <c r="I9" s="28"/>
      <c r="J9" s="4">
        <v>84</v>
      </c>
      <c r="K9" s="4"/>
      <c r="L9" s="4"/>
      <c r="M9" s="4"/>
      <c r="N9" s="4"/>
      <c r="O9" s="22"/>
      <c r="P9" s="17">
        <f>SUM(J9:N9)/7</f>
        <v>12</v>
      </c>
      <c r="T9" s="20"/>
    </row>
    <row r="10" spans="2:20" x14ac:dyDescent="0.25">
      <c r="B10" s="6">
        <f>B9+1</f>
        <v>2</v>
      </c>
      <c r="C10" s="6" t="s">
        <v>28</v>
      </c>
      <c r="D10" s="28" t="s">
        <v>29</v>
      </c>
      <c r="E10" s="28"/>
      <c r="F10" s="28"/>
      <c r="G10" s="28"/>
      <c r="H10" s="28"/>
      <c r="I10" s="28"/>
      <c r="J10" s="4">
        <v>88</v>
      </c>
      <c r="K10" s="4"/>
      <c r="L10" s="4"/>
      <c r="M10" s="4"/>
      <c r="N10" s="4"/>
      <c r="O10" s="22"/>
      <c r="P10" s="17">
        <f>SUM(J10:N10)/7</f>
        <v>12.571428571428571</v>
      </c>
      <c r="T10" s="20"/>
    </row>
    <row r="11" spans="2:20" x14ac:dyDescent="0.25">
      <c r="B11" s="6">
        <f t="shared" ref="B11:B30" si="0">B10+1</f>
        <v>3</v>
      </c>
      <c r="C11" s="6" t="s">
        <v>30</v>
      </c>
      <c r="D11" s="28" t="s">
        <v>31</v>
      </c>
      <c r="E11" s="28"/>
      <c r="F11" s="28"/>
      <c r="G11" s="28"/>
      <c r="H11" s="28"/>
      <c r="I11" s="28"/>
      <c r="J11" s="4">
        <v>88</v>
      </c>
      <c r="K11" s="4"/>
      <c r="L11" s="4"/>
      <c r="M11" s="4"/>
      <c r="N11" s="4"/>
      <c r="O11" s="22"/>
      <c r="P11" s="17">
        <f>SUM(J11:N11)/7</f>
        <v>12.571428571428571</v>
      </c>
      <c r="T11" s="20"/>
    </row>
    <row r="12" spans="2:20" x14ac:dyDescent="0.25">
      <c r="B12" s="6">
        <f t="shared" si="0"/>
        <v>4</v>
      </c>
      <c r="C12" s="6" t="s">
        <v>32</v>
      </c>
      <c r="D12" s="28" t="s">
        <v>33</v>
      </c>
      <c r="E12" s="28"/>
      <c r="F12" s="28"/>
      <c r="G12" s="28"/>
      <c r="H12" s="28"/>
      <c r="I12" s="28"/>
      <c r="J12" s="4">
        <v>84</v>
      </c>
      <c r="K12" s="4"/>
      <c r="L12" s="4"/>
      <c r="M12" s="4"/>
      <c r="N12" s="4"/>
      <c r="O12" s="22"/>
      <c r="P12" s="17">
        <f>SUM(J12:N12)/7</f>
        <v>12</v>
      </c>
      <c r="T12" s="20"/>
    </row>
    <row r="13" spans="2:20" x14ac:dyDescent="0.25">
      <c r="B13" s="6">
        <f t="shared" si="0"/>
        <v>5</v>
      </c>
      <c r="C13" s="6" t="s">
        <v>34</v>
      </c>
      <c r="D13" s="28" t="s">
        <v>35</v>
      </c>
      <c r="E13" s="28"/>
      <c r="F13" s="28"/>
      <c r="G13" s="28"/>
      <c r="H13" s="28"/>
      <c r="I13" s="28"/>
      <c r="J13" s="4">
        <v>92</v>
      </c>
      <c r="K13" s="19"/>
      <c r="L13" s="4"/>
      <c r="M13" s="4"/>
      <c r="N13" s="4"/>
      <c r="O13" s="22"/>
      <c r="P13" s="17">
        <f>SUM(J13:N13)/7</f>
        <v>13.142857142857142</v>
      </c>
      <c r="T13" s="20"/>
    </row>
    <row r="14" spans="2:20" x14ac:dyDescent="0.25">
      <c r="B14" s="6">
        <f t="shared" si="0"/>
        <v>6</v>
      </c>
      <c r="C14" s="6" t="s">
        <v>36</v>
      </c>
      <c r="D14" s="28" t="s">
        <v>37</v>
      </c>
      <c r="E14" s="28"/>
      <c r="F14" s="28"/>
      <c r="G14" s="28"/>
      <c r="H14" s="28"/>
      <c r="I14" s="28"/>
      <c r="J14" s="4">
        <v>88</v>
      </c>
      <c r="K14" s="4"/>
      <c r="L14" s="4"/>
      <c r="M14" s="4"/>
      <c r="N14" s="4"/>
      <c r="O14" s="22"/>
      <c r="P14" s="17">
        <f>SUM(J14:N14)/7</f>
        <v>12.571428571428571</v>
      </c>
      <c r="T14" s="20"/>
    </row>
    <row r="15" spans="2:20" x14ac:dyDescent="0.25">
      <c r="B15" s="6">
        <f t="shared" si="0"/>
        <v>7</v>
      </c>
      <c r="C15" s="6" t="s">
        <v>38</v>
      </c>
      <c r="D15" s="28" t="s">
        <v>39</v>
      </c>
      <c r="E15" s="28"/>
      <c r="F15" s="28"/>
      <c r="G15" s="28"/>
      <c r="H15" s="28"/>
      <c r="I15" s="28"/>
      <c r="J15" s="4">
        <v>96</v>
      </c>
      <c r="K15" s="4"/>
      <c r="L15" s="4"/>
      <c r="M15" s="4"/>
      <c r="N15" s="4"/>
      <c r="O15" s="22"/>
      <c r="P15" s="17">
        <f>SUM(J15:N15)/7</f>
        <v>13.714285714285714</v>
      </c>
      <c r="T15" s="20"/>
    </row>
    <row r="16" spans="2:20" x14ac:dyDescent="0.25">
      <c r="B16" s="6">
        <f t="shared" si="0"/>
        <v>8</v>
      </c>
      <c r="C16" s="6" t="s">
        <v>40</v>
      </c>
      <c r="D16" s="28" t="s">
        <v>41</v>
      </c>
      <c r="E16" s="28"/>
      <c r="F16" s="28"/>
      <c r="G16" s="28"/>
      <c r="H16" s="28"/>
      <c r="I16" s="28"/>
      <c r="J16" s="4">
        <v>92</v>
      </c>
      <c r="K16" s="4"/>
      <c r="L16" s="4"/>
      <c r="M16" s="4"/>
      <c r="N16" s="4"/>
      <c r="O16" s="22"/>
      <c r="P16" s="17">
        <f>SUM(J16:N16)/7</f>
        <v>13.142857142857142</v>
      </c>
      <c r="T16" s="20"/>
    </row>
    <row r="17" spans="2:20" x14ac:dyDescent="0.25">
      <c r="B17" s="6">
        <f t="shared" si="0"/>
        <v>9</v>
      </c>
      <c r="C17" s="6" t="s">
        <v>42</v>
      </c>
      <c r="D17" s="28" t="s">
        <v>43</v>
      </c>
      <c r="E17" s="28"/>
      <c r="F17" s="28"/>
      <c r="G17" s="28"/>
      <c r="H17" s="28"/>
      <c r="I17" s="28"/>
      <c r="J17" s="4">
        <v>92</v>
      </c>
      <c r="K17" s="4"/>
      <c r="L17" s="4"/>
      <c r="M17" s="4"/>
      <c r="N17" s="4"/>
      <c r="O17" s="22"/>
      <c r="P17" s="17">
        <f>SUM(J17:N17)/7</f>
        <v>13.142857142857142</v>
      </c>
      <c r="T17" s="20"/>
    </row>
    <row r="18" spans="2:20" x14ac:dyDescent="0.25">
      <c r="B18" s="6">
        <f t="shared" si="0"/>
        <v>10</v>
      </c>
      <c r="C18" s="6" t="s">
        <v>44</v>
      </c>
      <c r="D18" s="28" t="s">
        <v>45</v>
      </c>
      <c r="E18" s="28"/>
      <c r="F18" s="28"/>
      <c r="G18" s="28"/>
      <c r="H18" s="28"/>
      <c r="I18" s="28"/>
      <c r="J18" s="4">
        <v>80</v>
      </c>
      <c r="K18" s="4"/>
      <c r="L18" s="4"/>
      <c r="M18" s="4"/>
      <c r="N18" s="4"/>
      <c r="O18" s="22"/>
      <c r="P18" s="17">
        <f>SUM(J18:N18)/7</f>
        <v>11.428571428571429</v>
      </c>
      <c r="T18" s="20"/>
    </row>
    <row r="19" spans="2:20" x14ac:dyDescent="0.25">
      <c r="B19" s="6">
        <f t="shared" si="0"/>
        <v>11</v>
      </c>
      <c r="C19" s="6" t="s">
        <v>46</v>
      </c>
      <c r="D19" s="28" t="s">
        <v>47</v>
      </c>
      <c r="E19" s="28"/>
      <c r="F19" s="28"/>
      <c r="G19" s="28"/>
      <c r="H19" s="28"/>
      <c r="I19" s="28"/>
      <c r="J19" s="4">
        <v>88</v>
      </c>
      <c r="K19" s="4"/>
      <c r="L19" s="4"/>
      <c r="M19" s="4"/>
      <c r="N19" s="4"/>
      <c r="O19" s="22"/>
      <c r="P19" s="17">
        <f>SUM(J19:N19)/7</f>
        <v>12.571428571428571</v>
      </c>
      <c r="T19" s="20"/>
    </row>
    <row r="20" spans="2:20" x14ac:dyDescent="0.25">
      <c r="B20" s="6">
        <f t="shared" si="0"/>
        <v>12</v>
      </c>
      <c r="C20" s="6" t="s">
        <v>48</v>
      </c>
      <c r="D20" s="28" t="s">
        <v>49</v>
      </c>
      <c r="E20" s="28"/>
      <c r="F20" s="28"/>
      <c r="G20" s="28"/>
      <c r="H20" s="28"/>
      <c r="I20" s="28"/>
      <c r="J20" s="4">
        <v>84</v>
      </c>
      <c r="K20" s="4"/>
      <c r="L20" s="4"/>
      <c r="M20" s="4"/>
      <c r="N20" s="4"/>
      <c r="O20" s="22"/>
      <c r="P20" s="17">
        <f>SUM(J20:N20)/7</f>
        <v>12</v>
      </c>
      <c r="T20" s="20"/>
    </row>
    <row r="21" spans="2:20" x14ac:dyDescent="0.25">
      <c r="B21" s="6">
        <f t="shared" si="0"/>
        <v>13</v>
      </c>
      <c r="C21" s="6" t="s">
        <v>50</v>
      </c>
      <c r="D21" s="28" t="s">
        <v>51</v>
      </c>
      <c r="E21" s="28"/>
      <c r="F21" s="28"/>
      <c r="G21" s="28"/>
      <c r="H21" s="28"/>
      <c r="I21" s="28"/>
      <c r="J21" s="4">
        <v>92</v>
      </c>
      <c r="K21" s="4"/>
      <c r="L21" s="4"/>
      <c r="M21" s="4"/>
      <c r="N21" s="4"/>
      <c r="O21" s="22"/>
      <c r="P21" s="17">
        <f>SUM(J21:N21)/7</f>
        <v>13.142857142857142</v>
      </c>
    </row>
    <row r="22" spans="2:20" x14ac:dyDescent="0.25">
      <c r="B22" s="6">
        <f t="shared" si="0"/>
        <v>14</v>
      </c>
      <c r="C22" s="6" t="s">
        <v>52</v>
      </c>
      <c r="D22" s="28" t="s">
        <v>53</v>
      </c>
      <c r="E22" s="28"/>
      <c r="F22" s="28"/>
      <c r="G22" s="28"/>
      <c r="H22" s="28"/>
      <c r="I22" s="28"/>
      <c r="J22" s="4">
        <v>96</v>
      </c>
      <c r="K22" s="4"/>
      <c r="L22" s="4"/>
      <c r="M22" s="4"/>
      <c r="N22" s="4"/>
      <c r="O22" s="22"/>
      <c r="P22" s="17">
        <f>SUM(J22:N22)/7</f>
        <v>13.714285714285714</v>
      </c>
    </row>
    <row r="23" spans="2:20" x14ac:dyDescent="0.25">
      <c r="B23" s="6">
        <f t="shared" si="0"/>
        <v>15</v>
      </c>
      <c r="C23" s="6" t="s">
        <v>54</v>
      </c>
      <c r="D23" s="28" t="s">
        <v>55</v>
      </c>
      <c r="E23" s="28"/>
      <c r="F23" s="28"/>
      <c r="G23" s="28"/>
      <c r="H23" s="28"/>
      <c r="I23" s="28"/>
      <c r="J23" s="4">
        <v>84</v>
      </c>
      <c r="K23" s="4"/>
      <c r="L23" s="4"/>
      <c r="M23" s="4"/>
      <c r="N23" s="4"/>
      <c r="O23" s="22"/>
      <c r="P23" s="17">
        <f>SUM(J23:N23)/7</f>
        <v>12</v>
      </c>
    </row>
    <row r="24" spans="2:20" x14ac:dyDescent="0.25">
      <c r="B24" s="6">
        <f t="shared" si="0"/>
        <v>16</v>
      </c>
      <c r="C24" s="6" t="s">
        <v>56</v>
      </c>
      <c r="D24" s="28" t="s">
        <v>57</v>
      </c>
      <c r="E24" s="28"/>
      <c r="F24" s="28"/>
      <c r="G24" s="28"/>
      <c r="H24" s="28"/>
      <c r="I24" s="28"/>
      <c r="J24" s="4">
        <v>76</v>
      </c>
      <c r="K24" s="4"/>
      <c r="L24" s="4"/>
      <c r="M24" s="4"/>
      <c r="N24" s="4"/>
      <c r="O24" s="22"/>
      <c r="P24" s="17">
        <f>SUM(J24:N24)/7</f>
        <v>10.857142857142858</v>
      </c>
    </row>
    <row r="25" spans="2:20" x14ac:dyDescent="0.25">
      <c r="B25" s="6">
        <f t="shared" si="0"/>
        <v>17</v>
      </c>
      <c r="C25" s="6" t="s">
        <v>58</v>
      </c>
      <c r="D25" s="28" t="s">
        <v>59</v>
      </c>
      <c r="E25" s="28"/>
      <c r="F25" s="28"/>
      <c r="G25" s="28"/>
      <c r="H25" s="28"/>
      <c r="I25" s="28"/>
      <c r="J25" s="4">
        <v>84</v>
      </c>
      <c r="K25" s="4"/>
      <c r="L25" s="4"/>
      <c r="M25" s="4"/>
      <c r="N25" s="4"/>
      <c r="O25" s="22"/>
      <c r="P25" s="17">
        <f>SUM(J25:N25)/7</f>
        <v>12</v>
      </c>
    </row>
    <row r="26" spans="2:20" x14ac:dyDescent="0.25">
      <c r="B26" s="6">
        <f t="shared" si="0"/>
        <v>18</v>
      </c>
      <c r="C26" s="6" t="s">
        <v>60</v>
      </c>
      <c r="D26" s="28" t="s">
        <v>61</v>
      </c>
      <c r="E26" s="28"/>
      <c r="F26" s="28"/>
      <c r="G26" s="28"/>
      <c r="H26" s="28"/>
      <c r="I26" s="28"/>
      <c r="J26" s="4">
        <v>84</v>
      </c>
      <c r="K26" s="4"/>
      <c r="L26" s="4"/>
      <c r="M26" s="4"/>
      <c r="N26" s="4"/>
      <c r="O26" s="22"/>
      <c r="P26" s="17">
        <f>SUM(J26:N26)/7</f>
        <v>12</v>
      </c>
    </row>
    <row r="27" spans="2:20" x14ac:dyDescent="0.25">
      <c r="B27" s="6">
        <f t="shared" si="0"/>
        <v>19</v>
      </c>
      <c r="C27" s="6" t="s">
        <v>62</v>
      </c>
      <c r="D27" s="28" t="s">
        <v>63</v>
      </c>
      <c r="E27" s="28"/>
      <c r="F27" s="28"/>
      <c r="G27" s="28"/>
      <c r="H27" s="28"/>
      <c r="I27" s="28"/>
      <c r="J27" s="4">
        <v>88</v>
      </c>
      <c r="K27" s="4"/>
      <c r="L27" s="4"/>
      <c r="M27" s="4"/>
      <c r="N27" s="4"/>
      <c r="O27" s="22"/>
      <c r="P27" s="17">
        <f>SUM(J27:N27)/7</f>
        <v>12.571428571428571</v>
      </c>
    </row>
    <row r="28" spans="2:20" x14ac:dyDescent="0.25">
      <c r="B28" s="6">
        <f t="shared" si="0"/>
        <v>20</v>
      </c>
      <c r="C28" s="6" t="s">
        <v>64</v>
      </c>
      <c r="D28" s="28" t="s">
        <v>65</v>
      </c>
      <c r="E28" s="28"/>
      <c r="F28" s="28"/>
      <c r="G28" s="28"/>
      <c r="H28" s="28"/>
      <c r="I28" s="28"/>
      <c r="J28" s="4">
        <v>88</v>
      </c>
      <c r="K28" s="4"/>
      <c r="L28" s="4"/>
      <c r="M28" s="4"/>
      <c r="N28" s="4"/>
      <c r="O28" s="22"/>
      <c r="P28" s="17">
        <f>SUM(J28:N28)/7</f>
        <v>12.571428571428571</v>
      </c>
    </row>
    <row r="29" spans="2:20" x14ac:dyDescent="0.25">
      <c r="B29" s="6">
        <f t="shared" si="0"/>
        <v>21</v>
      </c>
      <c r="C29" s="6" t="s">
        <v>66</v>
      </c>
      <c r="D29" s="28" t="s">
        <v>67</v>
      </c>
      <c r="E29" s="28"/>
      <c r="F29" s="28"/>
      <c r="G29" s="28"/>
      <c r="H29" s="28"/>
      <c r="I29" s="28"/>
      <c r="J29" s="4">
        <v>84</v>
      </c>
      <c r="K29" s="4"/>
      <c r="L29" s="4"/>
      <c r="M29" s="4"/>
      <c r="N29" s="4"/>
      <c r="O29" s="22"/>
      <c r="P29" s="17">
        <f>SUM(J29:N29)/7</f>
        <v>12</v>
      </c>
      <c r="T29" s="20"/>
    </row>
    <row r="30" spans="2:20" x14ac:dyDescent="0.25">
      <c r="B30" s="6">
        <f t="shared" si="0"/>
        <v>22</v>
      </c>
      <c r="C30" s="6" t="s">
        <v>68</v>
      </c>
      <c r="D30" s="28" t="s">
        <v>69</v>
      </c>
      <c r="E30" s="28"/>
      <c r="F30" s="28"/>
      <c r="G30" s="28"/>
      <c r="H30" s="28"/>
      <c r="I30" s="28"/>
      <c r="J30" s="4">
        <v>0</v>
      </c>
      <c r="K30" s="4"/>
      <c r="L30" s="4"/>
      <c r="M30" s="4"/>
      <c r="N30" s="4"/>
      <c r="O30" s="22"/>
      <c r="P30" s="17">
        <f>SUM(J30:N30)/7</f>
        <v>0</v>
      </c>
      <c r="T30" s="20"/>
    </row>
    <row r="31" spans="2:20" x14ac:dyDescent="0.25">
      <c r="C31" s="27"/>
      <c r="D31" s="27"/>
      <c r="E31" s="1"/>
    </row>
    <row r="32" spans="2:20" x14ac:dyDescent="0.25">
      <c r="C32" s="27"/>
      <c r="D32" s="27"/>
      <c r="E32" s="1"/>
      <c r="H32" s="31" t="s">
        <v>16</v>
      </c>
      <c r="I32" s="31"/>
      <c r="J32" s="4">
        <f>COUNTIF(J9:J30,"&gt;=70")</f>
        <v>21</v>
      </c>
      <c r="K32" s="4"/>
      <c r="L32" s="4"/>
      <c r="M32" s="4"/>
      <c r="N32" s="4"/>
      <c r="O32" s="22"/>
      <c r="P32" s="14">
        <f>COUNTIF(P9:P30,"&gt;=70")</f>
        <v>0</v>
      </c>
    </row>
    <row r="33" spans="3:16" x14ac:dyDescent="0.25">
      <c r="C33" s="27"/>
      <c r="D33" s="27"/>
      <c r="E33" s="8"/>
      <c r="H33" s="31" t="s">
        <v>17</v>
      </c>
      <c r="I33" s="31"/>
      <c r="J33" s="4">
        <f>COUNTIF(J9:J31,"&lt;70")</f>
        <v>1</v>
      </c>
      <c r="K33" s="4"/>
      <c r="L33" s="4"/>
      <c r="M33" s="4"/>
      <c r="N33" s="4"/>
      <c r="O33" s="22"/>
      <c r="P33" s="14">
        <f>COUNTIF(P9:P31,"&lt;70")</f>
        <v>22</v>
      </c>
    </row>
    <row r="34" spans="3:16" x14ac:dyDescent="0.25">
      <c r="C34" s="27"/>
      <c r="D34" s="27"/>
      <c r="E34" s="27"/>
      <c r="H34" s="31" t="s">
        <v>18</v>
      </c>
      <c r="I34" s="31"/>
      <c r="J34" s="4">
        <f>COUNT(J9:J30)</f>
        <v>22</v>
      </c>
      <c r="K34" s="4"/>
      <c r="L34" s="4"/>
      <c r="M34" s="4"/>
      <c r="N34" s="4"/>
      <c r="O34" s="22"/>
      <c r="P34" s="14">
        <f>COUNT(P9:P30)</f>
        <v>22</v>
      </c>
    </row>
    <row r="35" spans="3:16" x14ac:dyDescent="0.25">
      <c r="C35" s="27"/>
      <c r="D35" s="27"/>
      <c r="E35" s="1"/>
      <c r="H35" s="35" t="s">
        <v>13</v>
      </c>
      <c r="I35" s="35"/>
      <c r="J35" s="9">
        <f>J32/J34</f>
        <v>0.95454545454545459</v>
      </c>
      <c r="K35" s="11" t="e">
        <f t="shared" ref="K35:P35" si="1">K32/K34</f>
        <v>#DIV/0!</v>
      </c>
      <c r="L35" s="11" t="e">
        <f t="shared" si="1"/>
        <v>#DIV/0!</v>
      </c>
      <c r="M35" s="11" t="e">
        <f t="shared" si="1"/>
        <v>#DIV/0!</v>
      </c>
      <c r="N35" s="11" t="e">
        <f t="shared" si="1"/>
        <v>#DIV/0!</v>
      </c>
      <c r="O35" s="11"/>
      <c r="P35" s="13">
        <f t="shared" si="1"/>
        <v>0</v>
      </c>
    </row>
    <row r="36" spans="3:16" x14ac:dyDescent="0.25">
      <c r="C36" s="27"/>
      <c r="D36" s="27"/>
      <c r="E36" s="1"/>
      <c r="H36" s="35" t="s">
        <v>14</v>
      </c>
      <c r="I36" s="35"/>
      <c r="J36" s="9">
        <f>J33/J34</f>
        <v>4.5454545454545456E-2</v>
      </c>
      <c r="K36" s="9" t="e">
        <f t="shared" ref="K36:N36" si="2">K33/K34</f>
        <v>#DIV/0!</v>
      </c>
      <c r="L36" s="11" t="e">
        <f t="shared" si="2"/>
        <v>#DIV/0!</v>
      </c>
      <c r="M36" s="11" t="e">
        <f t="shared" si="2"/>
        <v>#DIV/0!</v>
      </c>
      <c r="N36" s="11" t="e">
        <f t="shared" si="2"/>
        <v>#DIV/0!</v>
      </c>
      <c r="O36" s="11"/>
      <c r="P36" s="13">
        <f t="shared" ref="P36" si="3">P33/P34</f>
        <v>1</v>
      </c>
    </row>
    <row r="37" spans="3:16" x14ac:dyDescent="0.25">
      <c r="C37" s="27"/>
      <c r="D37" s="27"/>
      <c r="E37" s="8"/>
    </row>
    <row r="38" spans="3:16" x14ac:dyDescent="0.25">
      <c r="C38" s="1"/>
      <c r="D38" s="1"/>
      <c r="E38" s="8"/>
    </row>
    <row r="40" spans="3:16" x14ac:dyDescent="0.25">
      <c r="J40" s="36"/>
      <c r="K40" s="36"/>
      <c r="L40" s="36"/>
      <c r="M40" s="36"/>
      <c r="N40" s="36"/>
      <c r="O40" s="42"/>
    </row>
    <row r="41" spans="3:16" x14ac:dyDescent="0.25">
      <c r="J41" s="32" t="s">
        <v>15</v>
      </c>
      <c r="K41" s="32"/>
      <c r="L41" s="32"/>
      <c r="M41" s="32"/>
      <c r="N41" s="32"/>
      <c r="O41" s="43"/>
    </row>
  </sheetData>
  <mergeCells count="44">
    <mergeCell ref="J41:N41"/>
    <mergeCell ref="C33:D33"/>
    <mergeCell ref="I6:J6"/>
    <mergeCell ref="K6:N6"/>
    <mergeCell ref="C3:N3"/>
    <mergeCell ref="C36:D36"/>
    <mergeCell ref="C37:D37"/>
    <mergeCell ref="C35:D35"/>
    <mergeCell ref="C34:E34"/>
    <mergeCell ref="H32:I32"/>
    <mergeCell ref="H33:I33"/>
    <mergeCell ref="H34:I34"/>
    <mergeCell ref="H35:I35"/>
    <mergeCell ref="H36:I36"/>
    <mergeCell ref="J40:N40"/>
    <mergeCell ref="D4:G4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N2"/>
    <mergeCell ref="D27:I27"/>
    <mergeCell ref="D28:I28"/>
    <mergeCell ref="D29:I29"/>
    <mergeCell ref="D30:I30"/>
    <mergeCell ref="D21:I21"/>
    <mergeCell ref="C31:D31"/>
    <mergeCell ref="C32:D32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41"/>
  <sheetViews>
    <sheetView tabSelected="1" workbookViewId="0">
      <selection activeCell="O13" sqref="O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3" width="5.7109375" customWidth="1"/>
    <col min="14" max="14" width="10.42578125" customWidth="1"/>
  </cols>
  <sheetData>
    <row r="2" spans="2:15" ht="15.75" x14ac:dyDescent="0.25">
      <c r="B2" s="29" t="s">
        <v>100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5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5" x14ac:dyDescent="0.25">
      <c r="C4" t="s">
        <v>0</v>
      </c>
      <c r="D4" s="37" t="s">
        <v>23</v>
      </c>
      <c r="E4" s="37"/>
      <c r="F4" s="37"/>
      <c r="G4" s="37"/>
      <c r="I4" t="s">
        <v>1</v>
      </c>
      <c r="J4" s="30" t="s">
        <v>101</v>
      </c>
      <c r="K4" s="30"/>
      <c r="M4" t="s">
        <v>2</v>
      </c>
      <c r="N4" s="18">
        <v>45009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30" t="s">
        <v>25</v>
      </c>
      <c r="E6" s="30"/>
      <c r="F6" s="30"/>
      <c r="G6" s="30"/>
      <c r="I6" s="27" t="s">
        <v>19</v>
      </c>
      <c r="J6" s="27"/>
      <c r="K6" s="33" t="s">
        <v>24</v>
      </c>
      <c r="L6" s="33"/>
      <c r="M6" s="33"/>
      <c r="N6" s="33"/>
      <c r="O6" s="7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20</v>
      </c>
      <c r="K8" s="4" t="s">
        <v>21</v>
      </c>
    </row>
    <row r="9" spans="2:15" x14ac:dyDescent="0.25">
      <c r="B9" s="6">
        <v>1</v>
      </c>
      <c r="C9" s="6" t="s">
        <v>26</v>
      </c>
      <c r="D9" s="28" t="s">
        <v>27</v>
      </c>
      <c r="E9" s="28"/>
      <c r="F9" s="28"/>
      <c r="G9" s="28"/>
      <c r="H9" s="28"/>
      <c r="I9" s="28"/>
      <c r="J9" s="12">
        <v>84</v>
      </c>
      <c r="K9" s="12"/>
    </row>
    <row r="10" spans="2:15" x14ac:dyDescent="0.25">
      <c r="B10" s="6">
        <f>B9+1</f>
        <v>2</v>
      </c>
      <c r="C10" s="6" t="s">
        <v>28</v>
      </c>
      <c r="D10" s="28" t="s">
        <v>29</v>
      </c>
      <c r="E10" s="28"/>
      <c r="F10" s="28"/>
      <c r="G10" s="28"/>
      <c r="H10" s="28"/>
      <c r="I10" s="28"/>
      <c r="J10" s="12">
        <v>88</v>
      </c>
      <c r="K10" s="12"/>
    </row>
    <row r="11" spans="2:15" x14ac:dyDescent="0.25">
      <c r="B11" s="6">
        <f t="shared" ref="B11:B30" si="0">B10+1</f>
        <v>3</v>
      </c>
      <c r="C11" s="6" t="s">
        <v>30</v>
      </c>
      <c r="D11" s="28" t="s">
        <v>31</v>
      </c>
      <c r="E11" s="28"/>
      <c r="F11" s="28"/>
      <c r="G11" s="28"/>
      <c r="H11" s="28"/>
      <c r="I11" s="28"/>
      <c r="J11" s="12">
        <v>88</v>
      </c>
      <c r="K11" s="12"/>
    </row>
    <row r="12" spans="2:15" x14ac:dyDescent="0.25">
      <c r="B12" s="6">
        <f t="shared" si="0"/>
        <v>4</v>
      </c>
      <c r="C12" s="6" t="s">
        <v>32</v>
      </c>
      <c r="D12" s="28" t="s">
        <v>33</v>
      </c>
      <c r="E12" s="28"/>
      <c r="F12" s="28"/>
      <c r="G12" s="28"/>
      <c r="H12" s="28"/>
      <c r="I12" s="28"/>
      <c r="J12" s="12">
        <v>84</v>
      </c>
      <c r="K12" s="12"/>
    </row>
    <row r="13" spans="2:15" x14ac:dyDescent="0.25">
      <c r="B13" s="6">
        <f t="shared" si="0"/>
        <v>5</v>
      </c>
      <c r="C13" s="6" t="s">
        <v>34</v>
      </c>
      <c r="D13" s="28" t="s">
        <v>35</v>
      </c>
      <c r="E13" s="28"/>
      <c r="F13" s="28"/>
      <c r="G13" s="28"/>
      <c r="H13" s="28"/>
      <c r="I13" s="28"/>
      <c r="J13" s="12">
        <v>92</v>
      </c>
      <c r="K13" s="12"/>
    </row>
    <row r="14" spans="2:15" x14ac:dyDescent="0.25">
      <c r="B14" s="6">
        <f t="shared" si="0"/>
        <v>6</v>
      </c>
      <c r="C14" s="6" t="s">
        <v>36</v>
      </c>
      <c r="D14" s="28" t="s">
        <v>37</v>
      </c>
      <c r="E14" s="28"/>
      <c r="F14" s="28"/>
      <c r="G14" s="28"/>
      <c r="H14" s="28"/>
      <c r="I14" s="28"/>
      <c r="J14" s="12">
        <v>88</v>
      </c>
      <c r="K14" s="12"/>
    </row>
    <row r="15" spans="2:15" x14ac:dyDescent="0.25">
      <c r="B15" s="6">
        <f t="shared" si="0"/>
        <v>7</v>
      </c>
      <c r="C15" s="6" t="s">
        <v>38</v>
      </c>
      <c r="D15" s="28" t="s">
        <v>39</v>
      </c>
      <c r="E15" s="28"/>
      <c r="F15" s="28"/>
      <c r="G15" s="28"/>
      <c r="H15" s="28"/>
      <c r="I15" s="28"/>
      <c r="J15" s="12">
        <v>96</v>
      </c>
      <c r="K15" s="4"/>
    </row>
    <row r="16" spans="2:15" x14ac:dyDescent="0.25">
      <c r="B16" s="6">
        <f t="shared" si="0"/>
        <v>8</v>
      </c>
      <c r="C16" s="6" t="s">
        <v>40</v>
      </c>
      <c r="D16" s="28" t="s">
        <v>41</v>
      </c>
      <c r="E16" s="28"/>
      <c r="F16" s="28"/>
      <c r="G16" s="28"/>
      <c r="H16" s="28"/>
      <c r="I16" s="28"/>
      <c r="J16" s="12">
        <v>92</v>
      </c>
      <c r="K16" s="4"/>
    </row>
    <row r="17" spans="2:11" x14ac:dyDescent="0.25">
      <c r="B17" s="6">
        <f t="shared" si="0"/>
        <v>9</v>
      </c>
      <c r="C17" s="6" t="s">
        <v>42</v>
      </c>
      <c r="D17" s="28" t="s">
        <v>43</v>
      </c>
      <c r="E17" s="28"/>
      <c r="F17" s="28"/>
      <c r="G17" s="28"/>
      <c r="H17" s="28"/>
      <c r="I17" s="28"/>
      <c r="J17" s="12">
        <v>92</v>
      </c>
      <c r="K17" s="12"/>
    </row>
    <row r="18" spans="2:11" x14ac:dyDescent="0.25">
      <c r="B18" s="6">
        <f t="shared" si="0"/>
        <v>10</v>
      </c>
      <c r="C18" s="6" t="s">
        <v>44</v>
      </c>
      <c r="D18" s="28" t="s">
        <v>45</v>
      </c>
      <c r="E18" s="28"/>
      <c r="F18" s="28"/>
      <c r="G18" s="28"/>
      <c r="H18" s="28"/>
      <c r="I18" s="28"/>
      <c r="J18" s="12">
        <v>80</v>
      </c>
      <c r="K18" s="12"/>
    </row>
    <row r="19" spans="2:11" x14ac:dyDescent="0.25">
      <c r="B19" s="6">
        <f t="shared" si="0"/>
        <v>11</v>
      </c>
      <c r="C19" s="6" t="s">
        <v>46</v>
      </c>
      <c r="D19" s="28" t="s">
        <v>47</v>
      </c>
      <c r="E19" s="28"/>
      <c r="F19" s="28"/>
      <c r="G19" s="28"/>
      <c r="H19" s="28"/>
      <c r="I19" s="28"/>
      <c r="J19" s="12">
        <v>88</v>
      </c>
      <c r="K19" s="12"/>
    </row>
    <row r="20" spans="2:11" x14ac:dyDescent="0.25">
      <c r="B20" s="6">
        <f t="shared" si="0"/>
        <v>12</v>
      </c>
      <c r="C20" s="6" t="s">
        <v>48</v>
      </c>
      <c r="D20" s="28" t="s">
        <v>49</v>
      </c>
      <c r="E20" s="28"/>
      <c r="F20" s="28"/>
      <c r="G20" s="28"/>
      <c r="H20" s="28"/>
      <c r="I20" s="28"/>
      <c r="J20" s="12">
        <v>84</v>
      </c>
      <c r="K20" s="12"/>
    </row>
    <row r="21" spans="2:11" x14ac:dyDescent="0.25">
      <c r="B21" s="6">
        <f t="shared" si="0"/>
        <v>13</v>
      </c>
      <c r="C21" s="6" t="s">
        <v>50</v>
      </c>
      <c r="D21" s="28" t="s">
        <v>51</v>
      </c>
      <c r="E21" s="28"/>
      <c r="F21" s="28"/>
      <c r="G21" s="28"/>
      <c r="H21" s="28"/>
      <c r="I21" s="28"/>
      <c r="J21" s="12">
        <v>92</v>
      </c>
      <c r="K21" s="12"/>
    </row>
    <row r="22" spans="2:11" x14ac:dyDescent="0.25">
      <c r="B22" s="6">
        <f t="shared" si="0"/>
        <v>14</v>
      </c>
      <c r="C22" s="6" t="s">
        <v>52</v>
      </c>
      <c r="D22" s="28" t="s">
        <v>53</v>
      </c>
      <c r="E22" s="28"/>
      <c r="F22" s="28"/>
      <c r="G22" s="28"/>
      <c r="H22" s="28"/>
      <c r="I22" s="28"/>
      <c r="J22" s="12">
        <v>96</v>
      </c>
      <c r="K22" s="12"/>
    </row>
    <row r="23" spans="2:11" x14ac:dyDescent="0.25">
      <c r="B23" s="6">
        <f t="shared" si="0"/>
        <v>15</v>
      </c>
      <c r="C23" s="6" t="s">
        <v>54</v>
      </c>
      <c r="D23" s="28" t="s">
        <v>55</v>
      </c>
      <c r="E23" s="28"/>
      <c r="F23" s="28"/>
      <c r="G23" s="28"/>
      <c r="H23" s="28"/>
      <c r="I23" s="28"/>
      <c r="J23" s="12">
        <v>84</v>
      </c>
      <c r="K23" s="12"/>
    </row>
    <row r="24" spans="2:11" x14ac:dyDescent="0.25">
      <c r="B24" s="6">
        <f t="shared" si="0"/>
        <v>16</v>
      </c>
      <c r="C24" s="6" t="s">
        <v>56</v>
      </c>
      <c r="D24" s="28" t="s">
        <v>57</v>
      </c>
      <c r="E24" s="28"/>
      <c r="F24" s="28"/>
      <c r="G24" s="28"/>
      <c r="H24" s="28"/>
      <c r="I24" s="28"/>
      <c r="J24" s="12">
        <v>76</v>
      </c>
      <c r="K24" s="12"/>
    </row>
    <row r="25" spans="2:11" x14ac:dyDescent="0.25">
      <c r="B25" s="6">
        <f t="shared" si="0"/>
        <v>17</v>
      </c>
      <c r="C25" s="6" t="s">
        <v>58</v>
      </c>
      <c r="D25" s="28" t="s">
        <v>59</v>
      </c>
      <c r="E25" s="28"/>
      <c r="F25" s="28"/>
      <c r="G25" s="28"/>
      <c r="H25" s="28"/>
      <c r="I25" s="28"/>
      <c r="J25" s="12">
        <v>84</v>
      </c>
      <c r="K25" s="12"/>
    </row>
    <row r="26" spans="2:11" x14ac:dyDescent="0.25">
      <c r="B26" s="6">
        <f t="shared" si="0"/>
        <v>18</v>
      </c>
      <c r="C26" s="6" t="s">
        <v>60</v>
      </c>
      <c r="D26" s="28" t="s">
        <v>61</v>
      </c>
      <c r="E26" s="28"/>
      <c r="F26" s="28"/>
      <c r="G26" s="28"/>
      <c r="H26" s="28"/>
      <c r="I26" s="28"/>
      <c r="J26" s="12">
        <v>84</v>
      </c>
      <c r="K26" s="12"/>
    </row>
    <row r="27" spans="2:11" x14ac:dyDescent="0.25">
      <c r="B27" s="6">
        <f t="shared" si="0"/>
        <v>19</v>
      </c>
      <c r="C27" s="6" t="s">
        <v>62</v>
      </c>
      <c r="D27" s="28" t="s">
        <v>63</v>
      </c>
      <c r="E27" s="28"/>
      <c r="F27" s="28"/>
      <c r="G27" s="28"/>
      <c r="H27" s="28"/>
      <c r="I27" s="28"/>
      <c r="J27" s="12">
        <v>88</v>
      </c>
      <c r="K27" s="4"/>
    </row>
    <row r="28" spans="2:11" x14ac:dyDescent="0.25">
      <c r="B28" s="6">
        <f t="shared" si="0"/>
        <v>20</v>
      </c>
      <c r="C28" s="6" t="s">
        <v>64</v>
      </c>
      <c r="D28" s="28" t="s">
        <v>65</v>
      </c>
      <c r="E28" s="28"/>
      <c r="F28" s="28"/>
      <c r="G28" s="28"/>
      <c r="H28" s="28"/>
      <c r="I28" s="28"/>
      <c r="J28" s="12">
        <v>88</v>
      </c>
      <c r="K28" s="4"/>
    </row>
    <row r="29" spans="2:11" x14ac:dyDescent="0.25">
      <c r="B29" s="6">
        <f t="shared" si="0"/>
        <v>21</v>
      </c>
      <c r="C29" s="6" t="s">
        <v>66</v>
      </c>
      <c r="D29" s="28" t="s">
        <v>67</v>
      </c>
      <c r="E29" s="28"/>
      <c r="F29" s="28"/>
      <c r="G29" s="28"/>
      <c r="H29" s="28"/>
      <c r="I29" s="28"/>
      <c r="J29" s="12">
        <v>84</v>
      </c>
      <c r="K29" s="4"/>
    </row>
    <row r="30" spans="2:11" x14ac:dyDescent="0.25">
      <c r="B30" s="6">
        <f t="shared" si="0"/>
        <v>22</v>
      </c>
      <c r="C30" s="6" t="s">
        <v>68</v>
      </c>
      <c r="D30" s="28" t="s">
        <v>69</v>
      </c>
      <c r="E30" s="28"/>
      <c r="F30" s="28"/>
      <c r="G30" s="28"/>
      <c r="H30" s="28"/>
      <c r="I30" s="28"/>
      <c r="J30" s="12">
        <v>0</v>
      </c>
      <c r="K30" s="4"/>
    </row>
    <row r="31" spans="2:11" x14ac:dyDescent="0.25">
      <c r="C31" s="27"/>
      <c r="D31" s="27"/>
      <c r="E31" s="1"/>
    </row>
    <row r="32" spans="2:11" x14ac:dyDescent="0.25">
      <c r="C32" s="27"/>
      <c r="D32" s="27"/>
      <c r="E32" s="1"/>
      <c r="H32" s="31" t="s">
        <v>16</v>
      </c>
      <c r="I32" s="31"/>
      <c r="J32" s="4">
        <f>COUNTIF(J9:J30,"&gt;=70")</f>
        <v>21</v>
      </c>
      <c r="K32" s="1"/>
    </row>
    <row r="33" spans="3:11" x14ac:dyDescent="0.25">
      <c r="C33" s="27"/>
      <c r="D33" s="27"/>
      <c r="E33" s="8"/>
      <c r="H33" s="31" t="s">
        <v>17</v>
      </c>
      <c r="I33" s="31"/>
      <c r="J33" s="4">
        <f>COUNTIF(J9:J30,"&lt;70")</f>
        <v>1</v>
      </c>
      <c r="K33" s="1"/>
    </row>
    <row r="34" spans="3:11" x14ac:dyDescent="0.25">
      <c r="C34" s="27"/>
      <c r="D34" s="27"/>
      <c r="E34" s="27"/>
      <c r="H34" s="31" t="s">
        <v>18</v>
      </c>
      <c r="I34" s="31"/>
      <c r="J34" s="4">
        <f>COUNT(J9:J30)</f>
        <v>22</v>
      </c>
      <c r="K34" s="1"/>
    </row>
    <row r="35" spans="3:11" x14ac:dyDescent="0.25">
      <c r="C35" s="27"/>
      <c r="D35" s="27"/>
      <c r="E35" s="1"/>
      <c r="H35" s="35" t="s">
        <v>13</v>
      </c>
      <c r="I35" s="35"/>
      <c r="J35" s="9">
        <f>J32/J34</f>
        <v>0.95454545454545459</v>
      </c>
      <c r="K35" s="15"/>
    </row>
    <row r="36" spans="3:11" x14ac:dyDescent="0.25">
      <c r="C36" s="27"/>
      <c r="D36" s="27"/>
      <c r="E36" s="1"/>
      <c r="H36" s="35" t="s">
        <v>14</v>
      </c>
      <c r="I36" s="35"/>
      <c r="J36" s="9">
        <f>J33/J34</f>
        <v>4.5454545454545456E-2</v>
      </c>
      <c r="K36" s="16"/>
    </row>
    <row r="37" spans="3:11" x14ac:dyDescent="0.25">
      <c r="C37" s="27"/>
      <c r="D37" s="27"/>
      <c r="E37" s="8"/>
    </row>
    <row r="38" spans="3:11" x14ac:dyDescent="0.25">
      <c r="C38" s="1"/>
      <c r="D38" s="1"/>
      <c r="E38" s="8"/>
    </row>
    <row r="40" spans="3:11" x14ac:dyDescent="0.25">
      <c r="J40" s="27"/>
      <c r="K40" s="27"/>
    </row>
    <row r="41" spans="3:11" x14ac:dyDescent="0.25">
      <c r="J41" s="34"/>
      <c r="K41" s="34"/>
    </row>
  </sheetData>
  <mergeCells count="44">
    <mergeCell ref="J41:K41"/>
    <mergeCell ref="C35:D35"/>
    <mergeCell ref="H35:I35"/>
    <mergeCell ref="C36:D36"/>
    <mergeCell ref="H36:I36"/>
    <mergeCell ref="C37:D37"/>
    <mergeCell ref="J40:K40"/>
    <mergeCell ref="C32:D32"/>
    <mergeCell ref="H32:I32"/>
    <mergeCell ref="C33:D33"/>
    <mergeCell ref="H33:I33"/>
    <mergeCell ref="C34:E34"/>
    <mergeCell ref="H34:I34"/>
    <mergeCell ref="C31:D31"/>
    <mergeCell ref="D26:I26"/>
    <mergeCell ref="D27:I27"/>
    <mergeCell ref="D28:I28"/>
    <mergeCell ref="D29:I29"/>
    <mergeCell ref="D30:I30"/>
    <mergeCell ref="B2:N2"/>
    <mergeCell ref="C3:N3"/>
    <mergeCell ref="K6:N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24DC8-C7C8-406B-8CAE-52FC223B232A}">
  <dimension ref="A1:O21"/>
  <sheetViews>
    <sheetView workbookViewId="0">
      <selection activeCell="N6" sqref="N6"/>
    </sheetView>
  </sheetViews>
  <sheetFormatPr baseColWidth="10" defaultRowHeight="15" x14ac:dyDescent="0.25"/>
  <cols>
    <col min="1" max="1" width="6.42578125" customWidth="1"/>
    <col min="3" max="8" width="7.7109375" customWidth="1"/>
    <col min="9" max="15" width="7.140625" customWidth="1"/>
  </cols>
  <sheetData>
    <row r="1" spans="1:15" ht="15.75" x14ac:dyDescent="0.25">
      <c r="B1" s="29" t="s">
        <v>100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x14ac:dyDescent="0.25">
      <c r="C2" s="34" t="s">
        <v>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x14ac:dyDescent="0.25">
      <c r="B3" t="s">
        <v>0</v>
      </c>
      <c r="C3" s="37" t="s">
        <v>23</v>
      </c>
      <c r="D3" s="37"/>
      <c r="E3" s="37"/>
      <c r="F3" s="37"/>
      <c r="H3" t="s">
        <v>1</v>
      </c>
      <c r="I3" s="30"/>
      <c r="J3" s="30"/>
      <c r="L3" t="s">
        <v>2</v>
      </c>
      <c r="M3" s="18"/>
      <c r="N3" s="40"/>
    </row>
    <row r="4" spans="1:15" x14ac:dyDescent="0.25">
      <c r="A4" s="3" t="s">
        <v>4</v>
      </c>
      <c r="C4" s="5"/>
      <c r="D4" s="5"/>
      <c r="E4" s="5"/>
      <c r="F4" s="5"/>
    </row>
    <row r="5" spans="1:15" x14ac:dyDescent="0.25">
      <c r="A5" s="3">
        <v>1</v>
      </c>
      <c r="B5" t="s">
        <v>3</v>
      </c>
      <c r="C5" s="30" t="s">
        <v>25</v>
      </c>
      <c r="D5" s="30"/>
      <c r="E5" s="30"/>
      <c r="F5" s="30"/>
      <c r="H5" s="27" t="s">
        <v>19</v>
      </c>
      <c r="I5" s="27"/>
      <c r="J5" s="33" t="s">
        <v>24</v>
      </c>
      <c r="K5" s="33"/>
      <c r="L5" s="33"/>
      <c r="M5" s="33"/>
      <c r="N5" s="41"/>
    </row>
    <row r="6" spans="1:15" x14ac:dyDescent="0.25">
      <c r="A6" s="3">
        <v>2</v>
      </c>
      <c r="B6" s="3" t="s">
        <v>6</v>
      </c>
      <c r="C6" s="31" t="s">
        <v>5</v>
      </c>
      <c r="D6" s="31"/>
      <c r="E6" s="31"/>
      <c r="F6" s="31"/>
      <c r="G6" s="31"/>
      <c r="H6" s="31"/>
      <c r="I6" s="4" t="s">
        <v>7</v>
      </c>
      <c r="J6" s="4" t="s">
        <v>9</v>
      </c>
      <c r="K6" s="4" t="s">
        <v>10</v>
      </c>
      <c r="L6" s="4" t="s">
        <v>11</v>
      </c>
      <c r="M6" s="4" t="s">
        <v>12</v>
      </c>
      <c r="N6" s="22" t="s">
        <v>103</v>
      </c>
      <c r="O6" s="10" t="s">
        <v>22</v>
      </c>
    </row>
    <row r="7" spans="1:15" x14ac:dyDescent="0.25">
      <c r="A7" s="3">
        <v>3</v>
      </c>
      <c r="B7" s="25" t="s">
        <v>70</v>
      </c>
      <c r="C7" s="38" t="s">
        <v>71</v>
      </c>
      <c r="D7" s="38"/>
      <c r="E7" s="38"/>
      <c r="F7" s="38"/>
      <c r="G7" s="38"/>
      <c r="H7" s="38"/>
      <c r="I7" s="3">
        <v>70</v>
      </c>
      <c r="J7" s="3"/>
      <c r="K7" s="3"/>
      <c r="L7" s="3"/>
      <c r="M7" s="3"/>
      <c r="N7" s="3"/>
      <c r="O7" s="3"/>
    </row>
    <row r="8" spans="1:15" x14ac:dyDescent="0.25">
      <c r="A8" s="3">
        <v>4</v>
      </c>
      <c r="B8" s="3" t="s">
        <v>72</v>
      </c>
      <c r="C8" s="38" t="s">
        <v>73</v>
      </c>
      <c r="D8" s="38"/>
      <c r="E8" s="38"/>
      <c r="F8" s="38"/>
      <c r="G8" s="38"/>
      <c r="H8" s="38"/>
      <c r="I8" s="3">
        <v>96</v>
      </c>
      <c r="J8" s="3"/>
      <c r="K8" s="3"/>
      <c r="L8" s="3"/>
      <c r="M8" s="3"/>
      <c r="N8" s="3"/>
      <c r="O8" s="3"/>
    </row>
    <row r="9" spans="1:15" x14ac:dyDescent="0.25">
      <c r="A9" s="3">
        <v>5</v>
      </c>
      <c r="B9" s="3" t="s">
        <v>74</v>
      </c>
      <c r="C9" s="38" t="s">
        <v>75</v>
      </c>
      <c r="D9" s="38"/>
      <c r="E9" s="38"/>
      <c r="F9" s="38"/>
      <c r="G9" s="38"/>
      <c r="H9" s="38"/>
      <c r="I9" s="3">
        <v>98</v>
      </c>
      <c r="J9" s="3"/>
      <c r="K9" s="3"/>
      <c r="L9" s="3"/>
      <c r="M9" s="3"/>
      <c r="N9" s="3"/>
      <c r="O9" s="3"/>
    </row>
    <row r="10" spans="1:15" x14ac:dyDescent="0.25">
      <c r="A10" s="3">
        <v>6</v>
      </c>
      <c r="B10" s="3" t="s">
        <v>76</v>
      </c>
      <c r="C10" s="38" t="s">
        <v>77</v>
      </c>
      <c r="D10" s="38"/>
      <c r="E10" s="38"/>
      <c r="F10" s="38"/>
      <c r="G10" s="38"/>
      <c r="H10" s="38"/>
      <c r="I10" s="3">
        <v>92</v>
      </c>
      <c r="J10" s="3"/>
      <c r="K10" s="3"/>
      <c r="L10" s="3"/>
      <c r="M10" s="3"/>
      <c r="N10" s="3"/>
      <c r="O10" s="3"/>
    </row>
    <row r="11" spans="1:15" x14ac:dyDescent="0.25">
      <c r="A11" s="3">
        <v>7</v>
      </c>
      <c r="B11" s="3" t="s">
        <v>78</v>
      </c>
      <c r="C11" s="38" t="s">
        <v>79</v>
      </c>
      <c r="D11" s="38"/>
      <c r="E11" s="38"/>
      <c r="F11" s="38"/>
      <c r="G11" s="38"/>
      <c r="H11" s="38"/>
      <c r="I11" s="3">
        <v>100</v>
      </c>
      <c r="J11" s="3"/>
      <c r="K11" s="3"/>
      <c r="L11" s="3"/>
      <c r="M11" s="3"/>
      <c r="N11" s="3"/>
      <c r="O11" s="3"/>
    </row>
    <row r="12" spans="1:15" x14ac:dyDescent="0.25">
      <c r="A12" s="3">
        <v>8</v>
      </c>
      <c r="B12" s="3" t="s">
        <v>80</v>
      </c>
      <c r="C12" s="38" t="s">
        <v>81</v>
      </c>
      <c r="D12" s="38"/>
      <c r="E12" s="38"/>
      <c r="F12" s="38"/>
      <c r="G12" s="38"/>
      <c r="H12" s="38"/>
      <c r="I12" s="3">
        <v>70</v>
      </c>
      <c r="J12" s="3"/>
      <c r="K12" s="3"/>
      <c r="L12" s="3"/>
      <c r="M12" s="3"/>
      <c r="N12" s="3"/>
      <c r="O12" s="3"/>
    </row>
    <row r="13" spans="1:15" x14ac:dyDescent="0.25">
      <c r="A13" s="3">
        <v>9</v>
      </c>
      <c r="B13" s="3" t="s">
        <v>82</v>
      </c>
      <c r="C13" s="38" t="s">
        <v>83</v>
      </c>
      <c r="D13" s="38"/>
      <c r="E13" s="38"/>
      <c r="F13" s="38"/>
      <c r="G13" s="38"/>
      <c r="H13" s="38"/>
      <c r="I13" s="3">
        <v>0</v>
      </c>
      <c r="J13" s="3"/>
      <c r="K13" s="3"/>
      <c r="L13" s="3"/>
      <c r="M13" s="3"/>
      <c r="N13" s="3"/>
      <c r="O13" s="3"/>
    </row>
    <row r="14" spans="1:15" x14ac:dyDescent="0.25">
      <c r="A14" s="3">
        <v>10</v>
      </c>
      <c r="B14" s="3" t="s">
        <v>84</v>
      </c>
      <c r="C14" s="38" t="s">
        <v>85</v>
      </c>
      <c r="D14" s="38"/>
      <c r="E14" s="38"/>
      <c r="F14" s="38"/>
      <c r="G14" s="38"/>
      <c r="H14" s="38"/>
      <c r="I14" s="3">
        <v>70</v>
      </c>
      <c r="J14" s="3"/>
      <c r="K14" s="3"/>
      <c r="L14" s="3"/>
      <c r="M14" s="3"/>
      <c r="N14" s="3"/>
      <c r="O14" s="3"/>
    </row>
    <row r="15" spans="1:15" x14ac:dyDescent="0.25">
      <c r="A15" s="3">
        <v>11</v>
      </c>
      <c r="B15" s="3" t="s">
        <v>86</v>
      </c>
      <c r="C15" s="38" t="s">
        <v>87</v>
      </c>
      <c r="D15" s="38"/>
      <c r="E15" s="38"/>
      <c r="F15" s="38"/>
      <c r="G15" s="38"/>
      <c r="H15" s="38"/>
      <c r="I15" s="3">
        <v>96</v>
      </c>
      <c r="J15" s="3"/>
      <c r="K15" s="3"/>
      <c r="L15" s="3"/>
      <c r="M15" s="3"/>
      <c r="N15" s="3"/>
      <c r="O15" s="3"/>
    </row>
    <row r="16" spans="1:15" x14ac:dyDescent="0.25">
      <c r="A16" s="3">
        <v>12</v>
      </c>
      <c r="B16" s="3" t="s">
        <v>88</v>
      </c>
      <c r="C16" s="38" t="s">
        <v>89</v>
      </c>
      <c r="D16" s="38"/>
      <c r="E16" s="38"/>
      <c r="F16" s="38"/>
      <c r="G16" s="38"/>
      <c r="H16" s="38"/>
      <c r="I16" s="3">
        <v>70</v>
      </c>
      <c r="J16" s="3"/>
      <c r="K16" s="3"/>
      <c r="L16" s="3"/>
      <c r="M16" s="3"/>
      <c r="N16" s="3"/>
      <c r="O16" s="3"/>
    </row>
    <row r="17" spans="1:15" x14ac:dyDescent="0.25">
      <c r="A17" s="3">
        <v>13</v>
      </c>
      <c r="B17" s="3" t="s">
        <v>90</v>
      </c>
      <c r="C17" s="38" t="s">
        <v>91</v>
      </c>
      <c r="D17" s="38"/>
      <c r="E17" s="38"/>
      <c r="F17" s="38"/>
      <c r="G17" s="38"/>
      <c r="H17" s="38"/>
      <c r="I17" s="3">
        <v>82</v>
      </c>
      <c r="J17" s="3"/>
      <c r="K17" s="3"/>
      <c r="L17" s="3"/>
      <c r="M17" s="3"/>
      <c r="N17" s="3"/>
      <c r="O17" s="3"/>
    </row>
    <row r="18" spans="1:15" x14ac:dyDescent="0.25">
      <c r="A18" s="3">
        <v>14</v>
      </c>
      <c r="B18" s="3" t="s">
        <v>92</v>
      </c>
      <c r="C18" s="38" t="s">
        <v>93</v>
      </c>
      <c r="D18" s="38"/>
      <c r="E18" s="38"/>
      <c r="F18" s="38"/>
      <c r="G18" s="38"/>
      <c r="H18" s="38"/>
      <c r="I18" s="3">
        <v>88</v>
      </c>
      <c r="J18" s="3"/>
      <c r="K18" s="3"/>
      <c r="L18" s="3"/>
      <c r="M18" s="3"/>
      <c r="N18" s="3"/>
      <c r="O18" s="3"/>
    </row>
    <row r="19" spans="1:15" x14ac:dyDescent="0.25">
      <c r="A19" s="3">
        <v>15</v>
      </c>
      <c r="B19" s="3" t="s">
        <v>94</v>
      </c>
      <c r="C19" s="38" t="s">
        <v>95</v>
      </c>
      <c r="D19" s="38"/>
      <c r="E19" s="38"/>
      <c r="F19" s="38"/>
      <c r="G19" s="38"/>
      <c r="H19" s="38"/>
      <c r="I19" s="3">
        <v>92</v>
      </c>
      <c r="J19" s="3"/>
      <c r="K19" s="3"/>
      <c r="L19" s="3"/>
      <c r="M19" s="3"/>
      <c r="N19" s="3"/>
      <c r="O19" s="3"/>
    </row>
    <row r="20" spans="1:15" x14ac:dyDescent="0.25">
      <c r="A20" s="3">
        <v>16</v>
      </c>
      <c r="B20" s="3" t="s">
        <v>96</v>
      </c>
      <c r="C20" s="38" t="s">
        <v>97</v>
      </c>
      <c r="D20" s="38"/>
      <c r="E20" s="38"/>
      <c r="F20" s="38"/>
      <c r="G20" s="38"/>
      <c r="H20" s="38"/>
      <c r="I20" s="3">
        <v>0</v>
      </c>
      <c r="J20" s="3"/>
      <c r="K20" s="3"/>
      <c r="L20" s="3"/>
      <c r="M20" s="3"/>
      <c r="N20" s="3"/>
      <c r="O20" s="3"/>
    </row>
    <row r="21" spans="1:15" x14ac:dyDescent="0.25">
      <c r="A21" s="3">
        <v>17</v>
      </c>
      <c r="B21" s="3" t="s">
        <v>98</v>
      </c>
      <c r="C21" s="38" t="s">
        <v>99</v>
      </c>
      <c r="D21" s="38"/>
      <c r="E21" s="38"/>
      <c r="F21" s="38"/>
      <c r="G21" s="38"/>
      <c r="H21" s="38"/>
      <c r="I21" s="3">
        <v>96</v>
      </c>
      <c r="J21" s="3"/>
      <c r="K21" s="3"/>
      <c r="L21" s="3"/>
      <c r="M21" s="3"/>
      <c r="N21" s="3"/>
      <c r="O21" s="3"/>
    </row>
  </sheetData>
  <mergeCells count="23">
    <mergeCell ref="C12:H12"/>
    <mergeCell ref="C6:H6"/>
    <mergeCell ref="C3:F3"/>
    <mergeCell ref="I3:J3"/>
    <mergeCell ref="C5:F5"/>
    <mergeCell ref="H5:I5"/>
    <mergeCell ref="J5:M5"/>
    <mergeCell ref="C19:H19"/>
    <mergeCell ref="C20:H20"/>
    <mergeCell ref="C21:H21"/>
    <mergeCell ref="B1:O1"/>
    <mergeCell ref="C2:O2"/>
    <mergeCell ref="C13:H13"/>
    <mergeCell ref="C14:H14"/>
    <mergeCell ref="C15:H15"/>
    <mergeCell ref="C16:H16"/>
    <mergeCell ref="C17:H17"/>
    <mergeCell ref="C18:H18"/>
    <mergeCell ref="C7:H7"/>
    <mergeCell ref="C8:H8"/>
    <mergeCell ref="C9:H9"/>
    <mergeCell ref="C10:H10"/>
    <mergeCell ref="C11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0950-CD49-436F-99A9-E56D4B1BC4B2}">
  <dimension ref="A1:M27"/>
  <sheetViews>
    <sheetView workbookViewId="0">
      <selection activeCell="M3" sqref="M3"/>
    </sheetView>
  </sheetViews>
  <sheetFormatPr baseColWidth="10" defaultRowHeight="15" x14ac:dyDescent="0.25"/>
  <cols>
    <col min="1" max="1" width="5.140625" customWidth="1"/>
    <col min="6" max="7" width="7.7109375" customWidth="1"/>
    <col min="8" max="9" width="8.140625" customWidth="1"/>
    <col min="10" max="10" width="7.5703125" customWidth="1"/>
  </cols>
  <sheetData>
    <row r="1" spans="1:13" ht="15.75" x14ac:dyDescent="0.25">
      <c r="A1" s="29" t="s">
        <v>100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5">
      <c r="B2" s="34" t="s">
        <v>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25">
      <c r="B3" t="s">
        <v>0</v>
      </c>
      <c r="C3" s="37" t="s">
        <v>23</v>
      </c>
      <c r="D3" s="37"/>
      <c r="E3" s="37"/>
      <c r="F3" s="37"/>
      <c r="H3" t="s">
        <v>1</v>
      </c>
      <c r="I3" s="30" t="s">
        <v>102</v>
      </c>
      <c r="J3" s="30"/>
      <c r="L3" t="s">
        <v>2</v>
      </c>
      <c r="M3" s="18">
        <v>44644</v>
      </c>
    </row>
    <row r="4" spans="1:13" x14ac:dyDescent="0.25">
      <c r="C4" s="5"/>
      <c r="D4" s="5"/>
      <c r="E4" s="5"/>
      <c r="F4" s="5"/>
    </row>
    <row r="5" spans="1:13" x14ac:dyDescent="0.25">
      <c r="B5" t="s">
        <v>3</v>
      </c>
      <c r="C5" s="30" t="s">
        <v>25</v>
      </c>
      <c r="D5" s="30"/>
      <c r="E5" s="30"/>
      <c r="F5" s="30"/>
      <c r="H5" s="27" t="s">
        <v>19</v>
      </c>
      <c r="I5" s="27"/>
      <c r="J5" s="33" t="s">
        <v>24</v>
      </c>
      <c r="K5" s="33"/>
      <c r="L5" s="33"/>
      <c r="M5" s="33"/>
    </row>
    <row r="6" spans="1:13" x14ac:dyDescent="0.25">
      <c r="A6" s="3" t="s">
        <v>4</v>
      </c>
      <c r="B6" s="3" t="s">
        <v>6</v>
      </c>
      <c r="C6" s="31" t="s">
        <v>5</v>
      </c>
      <c r="D6" s="31"/>
      <c r="E6" s="31"/>
      <c r="F6" s="31"/>
      <c r="G6" s="31"/>
      <c r="H6" s="31"/>
      <c r="I6" s="22" t="s">
        <v>20</v>
      </c>
      <c r="J6" s="22" t="s">
        <v>21</v>
      </c>
    </row>
    <row r="7" spans="1:13" x14ac:dyDescent="0.25">
      <c r="A7" s="3">
        <v>1</v>
      </c>
      <c r="B7" s="25" t="s">
        <v>70</v>
      </c>
      <c r="C7" s="38" t="s">
        <v>71</v>
      </c>
      <c r="D7" s="38"/>
      <c r="E7" s="38"/>
      <c r="F7" s="38"/>
      <c r="G7" s="38"/>
      <c r="H7" s="38"/>
      <c r="I7" s="12">
        <v>70</v>
      </c>
      <c r="J7" s="12"/>
    </row>
    <row r="8" spans="1:13" x14ac:dyDescent="0.25">
      <c r="A8" s="3">
        <v>2</v>
      </c>
      <c r="B8" s="3" t="s">
        <v>72</v>
      </c>
      <c r="C8" s="38" t="s">
        <v>73</v>
      </c>
      <c r="D8" s="38"/>
      <c r="E8" s="38"/>
      <c r="F8" s="38"/>
      <c r="G8" s="38"/>
      <c r="H8" s="38"/>
      <c r="I8" s="12">
        <v>96</v>
      </c>
      <c r="J8" s="12"/>
    </row>
    <row r="9" spans="1:13" x14ac:dyDescent="0.25">
      <c r="A9" s="3">
        <v>3</v>
      </c>
      <c r="B9" s="3" t="s">
        <v>74</v>
      </c>
      <c r="C9" s="38" t="s">
        <v>75</v>
      </c>
      <c r="D9" s="38"/>
      <c r="E9" s="38"/>
      <c r="F9" s="38"/>
      <c r="G9" s="38"/>
      <c r="H9" s="38"/>
      <c r="I9" s="12">
        <v>98</v>
      </c>
      <c r="J9" s="12"/>
    </row>
    <row r="10" spans="1:13" x14ac:dyDescent="0.25">
      <c r="A10" s="3">
        <v>4</v>
      </c>
      <c r="B10" s="3" t="s">
        <v>76</v>
      </c>
      <c r="C10" s="38" t="s">
        <v>77</v>
      </c>
      <c r="D10" s="38"/>
      <c r="E10" s="38"/>
      <c r="F10" s="38"/>
      <c r="G10" s="38"/>
      <c r="H10" s="38"/>
      <c r="I10" s="12">
        <v>92</v>
      </c>
      <c r="J10" s="12"/>
    </row>
    <row r="11" spans="1:13" x14ac:dyDescent="0.25">
      <c r="A11" s="3">
        <v>5</v>
      </c>
      <c r="B11" s="3" t="s">
        <v>78</v>
      </c>
      <c r="C11" s="38" t="s">
        <v>79</v>
      </c>
      <c r="D11" s="38"/>
      <c r="E11" s="38"/>
      <c r="F11" s="38"/>
      <c r="G11" s="38"/>
      <c r="H11" s="38"/>
      <c r="I11" s="12">
        <v>100</v>
      </c>
      <c r="J11" s="12"/>
    </row>
    <row r="12" spans="1:13" x14ac:dyDescent="0.25">
      <c r="A12" s="3">
        <v>6</v>
      </c>
      <c r="B12" s="3" t="s">
        <v>80</v>
      </c>
      <c r="C12" s="38" t="s">
        <v>81</v>
      </c>
      <c r="D12" s="38"/>
      <c r="E12" s="38"/>
      <c r="F12" s="38"/>
      <c r="G12" s="38"/>
      <c r="H12" s="38"/>
      <c r="I12" s="12">
        <v>70</v>
      </c>
      <c r="J12" s="4"/>
    </row>
    <row r="13" spans="1:13" x14ac:dyDescent="0.25">
      <c r="A13" s="3">
        <v>7</v>
      </c>
      <c r="B13" s="3" t="s">
        <v>82</v>
      </c>
      <c r="C13" s="38" t="s">
        <v>83</v>
      </c>
      <c r="D13" s="38"/>
      <c r="E13" s="38"/>
      <c r="F13" s="38"/>
      <c r="G13" s="38"/>
      <c r="H13" s="38"/>
      <c r="I13" s="12">
        <v>0</v>
      </c>
      <c r="J13" s="4"/>
    </row>
    <row r="14" spans="1:13" x14ac:dyDescent="0.25">
      <c r="A14" s="3">
        <v>8</v>
      </c>
      <c r="B14" s="3" t="s">
        <v>84</v>
      </c>
      <c r="C14" s="38" t="s">
        <v>85</v>
      </c>
      <c r="D14" s="38"/>
      <c r="E14" s="38"/>
      <c r="F14" s="38"/>
      <c r="G14" s="38"/>
      <c r="H14" s="38"/>
      <c r="I14" s="12">
        <v>70</v>
      </c>
      <c r="J14" s="12"/>
    </row>
    <row r="15" spans="1:13" x14ac:dyDescent="0.25">
      <c r="A15" s="3">
        <v>9</v>
      </c>
      <c r="B15" s="3" t="s">
        <v>86</v>
      </c>
      <c r="C15" s="38" t="s">
        <v>87</v>
      </c>
      <c r="D15" s="38"/>
      <c r="E15" s="38"/>
      <c r="F15" s="38"/>
      <c r="G15" s="38"/>
      <c r="H15" s="38"/>
      <c r="I15" s="12">
        <v>96</v>
      </c>
      <c r="J15" s="12"/>
    </row>
    <row r="16" spans="1:13" x14ac:dyDescent="0.25">
      <c r="A16" s="3">
        <v>10</v>
      </c>
      <c r="B16" s="3" t="s">
        <v>88</v>
      </c>
      <c r="C16" s="38" t="s">
        <v>89</v>
      </c>
      <c r="D16" s="38"/>
      <c r="E16" s="38"/>
      <c r="F16" s="38"/>
      <c r="G16" s="38"/>
      <c r="H16" s="38"/>
      <c r="I16" s="12">
        <v>70</v>
      </c>
      <c r="J16" s="12"/>
    </row>
    <row r="17" spans="1:10" x14ac:dyDescent="0.25">
      <c r="A17" s="3">
        <v>11</v>
      </c>
      <c r="B17" s="3" t="s">
        <v>90</v>
      </c>
      <c r="C17" s="38" t="s">
        <v>91</v>
      </c>
      <c r="D17" s="38"/>
      <c r="E17" s="38"/>
      <c r="F17" s="38"/>
      <c r="G17" s="38"/>
      <c r="H17" s="38"/>
      <c r="I17" s="12">
        <v>82</v>
      </c>
      <c r="J17" s="12"/>
    </row>
    <row r="18" spans="1:10" x14ac:dyDescent="0.25">
      <c r="A18" s="3">
        <v>12</v>
      </c>
      <c r="B18" s="3" t="s">
        <v>92</v>
      </c>
      <c r="C18" s="38" t="s">
        <v>93</v>
      </c>
      <c r="D18" s="38"/>
      <c r="E18" s="38"/>
      <c r="F18" s="38"/>
      <c r="G18" s="38"/>
      <c r="H18" s="38"/>
      <c r="I18" s="12">
        <v>88</v>
      </c>
      <c r="J18" s="12"/>
    </row>
    <row r="19" spans="1:10" x14ac:dyDescent="0.25">
      <c r="A19" s="3">
        <v>13</v>
      </c>
      <c r="B19" s="3" t="s">
        <v>94</v>
      </c>
      <c r="C19" s="38" t="s">
        <v>95</v>
      </c>
      <c r="D19" s="38"/>
      <c r="E19" s="38"/>
      <c r="F19" s="38"/>
      <c r="G19" s="38"/>
      <c r="H19" s="38"/>
      <c r="I19" s="12">
        <v>92</v>
      </c>
      <c r="J19" s="12"/>
    </row>
    <row r="20" spans="1:10" x14ac:dyDescent="0.25">
      <c r="A20" s="3">
        <v>14</v>
      </c>
      <c r="B20" s="3" t="s">
        <v>96</v>
      </c>
      <c r="C20" s="38" t="s">
        <v>97</v>
      </c>
      <c r="D20" s="38"/>
      <c r="E20" s="38"/>
      <c r="F20" s="38"/>
      <c r="G20" s="38"/>
      <c r="H20" s="38"/>
      <c r="I20" s="12">
        <v>0</v>
      </c>
      <c r="J20" s="12"/>
    </row>
    <row r="21" spans="1:10" x14ac:dyDescent="0.25">
      <c r="A21" s="3">
        <v>15</v>
      </c>
      <c r="B21" s="3" t="s">
        <v>98</v>
      </c>
      <c r="C21" s="38" t="s">
        <v>99</v>
      </c>
      <c r="D21" s="38"/>
      <c r="E21" s="38"/>
      <c r="F21" s="38"/>
      <c r="G21" s="38"/>
      <c r="H21" s="38"/>
      <c r="I21" s="4">
        <v>96</v>
      </c>
      <c r="J21" s="4"/>
    </row>
    <row r="23" spans="1:10" x14ac:dyDescent="0.25">
      <c r="G23" s="26" t="s">
        <v>16</v>
      </c>
      <c r="H23" s="26"/>
      <c r="I23" s="22">
        <f>COUNTIF(I7:I21,"&gt;=70")</f>
        <v>13</v>
      </c>
    </row>
    <row r="24" spans="1:10" x14ac:dyDescent="0.25">
      <c r="G24" s="26" t="s">
        <v>17</v>
      </c>
      <c r="H24" s="26"/>
      <c r="I24" s="22">
        <f>COUNTIF(I7:I21,"&lt;70")</f>
        <v>2</v>
      </c>
    </row>
    <row r="25" spans="1:10" x14ac:dyDescent="0.25">
      <c r="G25" s="26" t="s">
        <v>18</v>
      </c>
      <c r="H25" s="26"/>
      <c r="I25" s="22">
        <f>I23+I24</f>
        <v>15</v>
      </c>
    </row>
    <row r="26" spans="1:10" x14ac:dyDescent="0.25">
      <c r="G26" s="39" t="s">
        <v>13</v>
      </c>
      <c r="H26" s="39"/>
      <c r="I26" s="9">
        <f>I23/I25</f>
        <v>0.8666666666666667</v>
      </c>
    </row>
    <row r="27" spans="1:10" x14ac:dyDescent="0.25">
      <c r="G27" s="23" t="s">
        <v>14</v>
      </c>
      <c r="H27" s="23"/>
      <c r="I27" s="9">
        <f>I24/I25</f>
        <v>0.13333333333333333</v>
      </c>
    </row>
  </sheetData>
  <mergeCells count="23">
    <mergeCell ref="C6:H6"/>
    <mergeCell ref="C7:H7"/>
    <mergeCell ref="C9:H9"/>
    <mergeCell ref="C10:H10"/>
    <mergeCell ref="C11:H11"/>
    <mergeCell ref="C12:H12"/>
    <mergeCell ref="C13:H13"/>
    <mergeCell ref="C20:H20"/>
    <mergeCell ref="C21:H21"/>
    <mergeCell ref="A1:M1"/>
    <mergeCell ref="B2:M2"/>
    <mergeCell ref="C3:F3"/>
    <mergeCell ref="I3:J3"/>
    <mergeCell ref="C5:F5"/>
    <mergeCell ref="H5:I5"/>
    <mergeCell ref="J5:M5"/>
    <mergeCell ref="C14:H14"/>
    <mergeCell ref="C15:H15"/>
    <mergeCell ref="C16:H16"/>
    <mergeCell ref="C17:H17"/>
    <mergeCell ref="C18:H18"/>
    <mergeCell ref="C19:H19"/>
    <mergeCell ref="C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PARCIALES 407A</vt:lpstr>
      <vt:lpstr>FINAL407A</vt:lpstr>
      <vt:lpstr>PARCIALES 407B</vt:lpstr>
      <vt:lpstr>FINAL407B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2023-03-14T22:59:01Z</cp:lastPrinted>
  <dcterms:created xsi:type="dcterms:W3CDTF">2023-03-14T19:16:59Z</dcterms:created>
  <dcterms:modified xsi:type="dcterms:W3CDTF">2023-03-27T03:20:06Z</dcterms:modified>
</cp:coreProperties>
</file>