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A0F41FB1-4EE2-441D-BE17-B15E7521E3C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3" l="1"/>
  <c r="F28" i="3"/>
  <c r="E28" i="3"/>
  <c r="I28" i="2"/>
  <c r="F28" i="2"/>
  <c r="E28" i="2"/>
  <c r="M28" i="1"/>
  <c r="I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D17" i="5"/>
  <c r="C17" i="5"/>
  <c r="A17" i="5"/>
  <c r="E16" i="5"/>
  <c r="I16" i="5" s="1"/>
  <c r="J16" i="5" s="1"/>
  <c r="D16" i="5"/>
  <c r="C16" i="5"/>
  <c r="A16" i="5"/>
  <c r="E15" i="5"/>
  <c r="I15" i="5" s="1"/>
  <c r="J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D17" i="3"/>
  <c r="I16" i="3"/>
  <c r="I15" i="3"/>
  <c r="D15" i="3"/>
  <c r="I14" i="3"/>
  <c r="D14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I28" i="3" l="1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</calcChain>
</file>

<file path=xl/sharedStrings.xml><?xml version="1.0" encoding="utf-8"?>
<sst xmlns="http://schemas.openxmlformats.org/spreadsheetml/2006/main" count="190" uniqueCount="56">
  <si>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</si>
  <si>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</si>
  <si>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</si>
  <si>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</si>
  <si>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</si>
  <si>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</si>
  <si>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</si>
  <si>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</si>
  <si>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</si>
  <si>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Sep. 2022 - Ene. 2023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</si>
  <si>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</si>
  <si>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</si>
  <si>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</si>
  <si>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</si>
  <si>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</si>
  <si>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</si>
  <si>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</si>
  <si>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</si>
  <si>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</si>
  <si>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</si>
  <si>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</si>
  <si>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</si>
  <si>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</si>
  <si>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</si>
  <si>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</si>
  <si>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</si>
  <si>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</si>
  <si>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</si>
  <si>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</si>
  <si>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</si>
  <si>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</si>
  <si>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</si>
  <si>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</si>
  <si>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</si>
  <si>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</si>
  <si>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</si>
  <si>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</si>
  <si>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</si>
  <si>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VICTOR MANUEL CHONTAL AMADOR</t>
  </si>
  <si>
    <t>TALLER DE ETICA</t>
  </si>
  <si>
    <t>ALGORITMOS Y LENGUAJES DE PROGRAMACION</t>
  </si>
  <si>
    <t>104C</t>
  </si>
  <si>
    <t>401A</t>
  </si>
  <si>
    <t>APLICACIONES MOVILES</t>
  </si>
  <si>
    <t>DESARROLLO DE APLICACIONES EN REALIDAD AUMENTADA</t>
  </si>
  <si>
    <t>Febreo-Julio 2023</t>
  </si>
  <si>
    <t>LENGUAJES Y AUTOMATAS I</t>
  </si>
  <si>
    <t>LENGUAJES Y AUTOMATAS II</t>
  </si>
  <si>
    <t>INTERNET DE LAS COSAS</t>
  </si>
  <si>
    <t>METODOS NUMERICOS</t>
  </si>
  <si>
    <t>AR-LA</t>
  </si>
  <si>
    <t>A-LA2</t>
  </si>
  <si>
    <t>401C</t>
  </si>
  <si>
    <t>TAW</t>
  </si>
  <si>
    <t>404-B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</si>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</sst>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1</v>
      </c>
      <c r="C8" s="31"/>
      <c r="D8" s="5" t="s">
        <v>6</v>
      </c>
      <c r="E8" s="6">
        <v>4</v>
      </c>
      <c r="F8" s="1"/>
      <c r="G8" s="4" t="s">
        <v>7</v>
      </c>
      <c r="H8" s="6">
        <v>4</v>
      </c>
      <c r="I8" s="41" t="s">
        <v>8</v>
      </c>
      <c r="J8" s="25"/>
      <c r="K8" s="25"/>
      <c r="L8" s="32" t="s">
        <v>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10</v>
      </c>
      <c r="B10" s="32" t="s">
        <v>38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39</v>
      </c>
      <c r="B14" s="10" t="s">
        <v>23</v>
      </c>
      <c r="C14" s="10" t="s">
        <v>41</v>
      </c>
      <c r="D14" s="10" t="s">
        <v>26</v>
      </c>
      <c r="E14" s="10">
        <v>24</v>
      </c>
      <c r="F14" s="10">
        <v>22</v>
      </c>
      <c r="G14" s="10"/>
      <c r="H14" s="11"/>
      <c r="I14" s="10">
        <f t="shared" ref="I14:I17" si="0">(E14-SUM(F14:G14))-K14</f>
        <v>2</v>
      </c>
      <c r="J14" s="11"/>
      <c r="K14" s="10">
        <v>0</v>
      </c>
      <c r="L14" s="11">
        <v>0</v>
      </c>
      <c r="M14" s="10">
        <v>83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8.5" customHeight="1" x14ac:dyDescent="0.25">
      <c r="A15" s="9" t="s">
        <v>40</v>
      </c>
      <c r="B15" s="10" t="s">
        <v>23</v>
      </c>
      <c r="C15" s="10" t="s">
        <v>42</v>
      </c>
      <c r="D15" s="10" t="s">
        <v>26</v>
      </c>
      <c r="E15" s="10">
        <v>10</v>
      </c>
      <c r="F15" s="10">
        <v>6</v>
      </c>
      <c r="G15" s="10"/>
      <c r="H15" s="11"/>
      <c r="I15" s="10">
        <f t="shared" si="0"/>
        <v>4</v>
      </c>
      <c r="J15" s="11"/>
      <c r="K15" s="10">
        <v>0</v>
      </c>
      <c r="L15" s="11">
        <v>0</v>
      </c>
      <c r="M15" s="10">
        <v>54</v>
      </c>
      <c r="N15" s="12">
        <v>0.6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5.25" customHeight="1" x14ac:dyDescent="0.25">
      <c r="A16" s="9" t="s">
        <v>43</v>
      </c>
      <c r="B16" s="10" t="s">
        <v>23</v>
      </c>
      <c r="C16" s="10" t="s">
        <v>28</v>
      </c>
      <c r="D16" s="10" t="s">
        <v>26</v>
      </c>
      <c r="E16" s="10">
        <v>9</v>
      </c>
      <c r="F16" s="10">
        <v>8</v>
      </c>
      <c r="G16" s="10"/>
      <c r="H16" s="11"/>
      <c r="I16" s="10">
        <f t="shared" si="0"/>
        <v>1</v>
      </c>
      <c r="J16" s="11"/>
      <c r="K16" s="10">
        <v>0</v>
      </c>
      <c r="L16" s="11">
        <v>0</v>
      </c>
      <c r="M16" s="10">
        <v>81</v>
      </c>
      <c r="N16" s="12">
        <v>0.8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1.5" customHeight="1" x14ac:dyDescent="0.25">
      <c r="A17" s="9" t="s">
        <v>44</v>
      </c>
      <c r="B17" s="10" t="s">
        <v>23</v>
      </c>
      <c r="C17" s="10" t="s">
        <v>28</v>
      </c>
      <c r="D17" s="10" t="s">
        <v>26</v>
      </c>
      <c r="E17" s="10">
        <v>11</v>
      </c>
      <c r="F17" s="10">
        <v>8</v>
      </c>
      <c r="G17" s="10"/>
      <c r="H17" s="11"/>
      <c r="I17" s="10">
        <f t="shared" si="0"/>
        <v>3</v>
      </c>
      <c r="J17" s="11"/>
      <c r="K17" s="10">
        <v>0</v>
      </c>
      <c r="L17" s="11">
        <v>0</v>
      </c>
      <c r="M17" s="10">
        <v>74</v>
      </c>
      <c r="N17" s="12">
        <v>0.8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/>
      <c r="C28" s="16"/>
      <c r="D28" s="16"/>
      <c r="E28" s="16">
        <f>SUM(E14:E17)</f>
        <v>54</v>
      </c>
      <c r="F28" s="16">
        <f>SUM(F14:F17)</f>
        <v>44</v>
      </c>
      <c r="G28" s="16"/>
      <c r="H28" s="17"/>
      <c r="I28" s="16">
        <f>SUM(I14:I17)</f>
        <v>10</v>
      </c>
      <c r="J28" s="17"/>
      <c r="K28" s="16">
        <v>0</v>
      </c>
      <c r="L28" s="17">
        <v>0</v>
      </c>
      <c r="M28" s="16">
        <f>AVERAGE(M14:M17)</f>
        <v>73</v>
      </c>
      <c r="N28" s="22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2</v>
      </c>
      <c r="C8" s="31"/>
      <c r="D8" s="5" t="s">
        <v>6</v>
      </c>
      <c r="E8" s="20">
        <f>'1'!E8</f>
        <v>4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10" t="str">
        <f>'1'!A14</f>
        <v>TALLER DE ETICA</v>
      </c>
      <c r="B14" s="10">
        <v>2</v>
      </c>
      <c r="C14" s="10" t="str">
        <f>'1'!C14</f>
        <v>104C</v>
      </c>
      <c r="D14" s="10" t="str">
        <f>'1'!D14</f>
        <v>ISC</v>
      </c>
      <c r="E14" s="10">
        <f>'1'!E14</f>
        <v>24</v>
      </c>
      <c r="F14" s="10">
        <v>22</v>
      </c>
      <c r="G14" s="10"/>
      <c r="H14" s="11"/>
      <c r="I14" s="10">
        <f t="shared" ref="I14:I17" si="0">(E14-SUM(F14:G14))-K14</f>
        <v>2</v>
      </c>
      <c r="J14" s="11"/>
      <c r="K14" s="10">
        <v>0</v>
      </c>
      <c r="L14" s="11">
        <v>0</v>
      </c>
      <c r="M14" s="10">
        <v>89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.75" customHeight="1" x14ac:dyDescent="0.25">
      <c r="A15" s="10" t="str">
        <f>'1'!A15</f>
        <v>ALGORITMOS Y LENGUAJES DE PROGRAMACION</v>
      </c>
      <c r="B15" s="10">
        <v>2</v>
      </c>
      <c r="C15" s="10" t="str">
        <f>'1'!C15</f>
        <v>401A</v>
      </c>
      <c r="D15" s="10" t="str">
        <f>'1'!D15</f>
        <v>ISC</v>
      </c>
      <c r="E15" s="10">
        <f>'1'!E15</f>
        <v>10</v>
      </c>
      <c r="F15" s="10">
        <v>6</v>
      </c>
      <c r="G15" s="10"/>
      <c r="H15" s="11"/>
      <c r="I15" s="10">
        <f t="shared" si="0"/>
        <v>4</v>
      </c>
      <c r="J15" s="11"/>
      <c r="K15" s="10">
        <v>0</v>
      </c>
      <c r="L15" s="11">
        <v>0</v>
      </c>
      <c r="M15" s="10">
        <v>48</v>
      </c>
      <c r="N15" s="12">
        <v>0.6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5.5" customHeight="1" x14ac:dyDescent="0.25">
      <c r="A16" s="10" t="str">
        <f>'1'!A16</f>
        <v>APLICACIONES MOVILES</v>
      </c>
      <c r="B16" s="10">
        <v>2</v>
      </c>
      <c r="C16" s="10" t="str">
        <f>'1'!C16</f>
        <v>704A</v>
      </c>
      <c r="D16" s="10" t="str">
        <f>'1'!D16</f>
        <v>ISC</v>
      </c>
      <c r="E16" s="10">
        <f>'1'!E16</f>
        <v>9</v>
      </c>
      <c r="F16" s="10">
        <v>8</v>
      </c>
      <c r="G16" s="10"/>
      <c r="H16" s="11"/>
      <c r="I16" s="10">
        <f t="shared" si="0"/>
        <v>1</v>
      </c>
      <c r="J16" s="11"/>
      <c r="K16" s="10">
        <v>0</v>
      </c>
      <c r="L16" s="11">
        <v>0</v>
      </c>
      <c r="M16" s="10">
        <v>82</v>
      </c>
      <c r="N16" s="12">
        <v>0.88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9.25" customHeight="1" x14ac:dyDescent="0.25">
      <c r="A17" s="10" t="str">
        <f>'1'!A17</f>
        <v>DESARROLLO DE APLICACIONES EN REALIDAD AUMENTADA</v>
      </c>
      <c r="B17" s="10">
        <v>2</v>
      </c>
      <c r="C17" s="10" t="str">
        <f>'1'!C17</f>
        <v>704A</v>
      </c>
      <c r="D17" s="10" t="str">
        <f>'1'!D17</f>
        <v>ISC</v>
      </c>
      <c r="E17" s="10">
        <f>'1'!E17</f>
        <v>11</v>
      </c>
      <c r="F17" s="10">
        <v>8</v>
      </c>
      <c r="G17" s="10"/>
      <c r="H17" s="11"/>
      <c r="I17" s="10">
        <f t="shared" si="0"/>
        <v>3</v>
      </c>
      <c r="J17" s="11"/>
      <c r="K17" s="10">
        <v>0</v>
      </c>
      <c r="L17" s="11">
        <v>0</v>
      </c>
      <c r="M17" s="10">
        <v>80</v>
      </c>
      <c r="N17" s="12">
        <v>0.8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/>
      <c r="C28" s="16"/>
      <c r="D28" s="16"/>
      <c r="E28" s="16">
        <f>SUM(E14:E17)</f>
        <v>54</v>
      </c>
      <c r="F28" s="16">
        <f>SUM(F14:F17)</f>
        <v>44</v>
      </c>
      <c r="G28" s="16"/>
      <c r="H28" s="17"/>
      <c r="I28" s="16">
        <f>SUM(I14:I17)</f>
        <v>10</v>
      </c>
      <c r="J28" s="17"/>
      <c r="K28" s="16">
        <v>0</v>
      </c>
      <c r="L28" s="17">
        <v>0</v>
      </c>
      <c r="M28" s="23">
        <v>74</v>
      </c>
      <c r="N28" s="22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9" workbookViewId="0">
      <selection activeCell="N18" sqref="N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36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1</v>
      </c>
      <c r="C8" s="31"/>
      <c r="D8" s="5" t="s">
        <v>6</v>
      </c>
      <c r="E8" s="20">
        <v>5</v>
      </c>
      <c r="G8" s="4" t="s">
        <v>7</v>
      </c>
      <c r="H8" s="20">
        <v>5</v>
      </c>
      <c r="I8" s="41" t="s">
        <v>8</v>
      </c>
      <c r="J8" s="25"/>
      <c r="K8" s="25"/>
      <c r="L8" s="32" t="s">
        <v>45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10" t="s">
        <v>46</v>
      </c>
      <c r="B14" s="10">
        <v>1</v>
      </c>
      <c r="C14" s="10" t="s">
        <v>50</v>
      </c>
      <c r="D14" s="10" t="str">
        <f>'1'!D14</f>
        <v>ISC</v>
      </c>
      <c r="E14" s="10">
        <v>11</v>
      </c>
      <c r="F14" s="10">
        <v>11</v>
      </c>
      <c r="G14" s="10"/>
      <c r="H14" s="11"/>
      <c r="I14" s="10">
        <f t="shared" ref="I14:I18" si="0">(E14-SUM(F14:G14))-K14</f>
        <v>0</v>
      </c>
      <c r="J14" s="11"/>
      <c r="K14" s="10">
        <v>0</v>
      </c>
      <c r="L14" s="11">
        <v>0</v>
      </c>
      <c r="M14" s="10">
        <v>83</v>
      </c>
      <c r="N14" s="12">
        <v>0.72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6" customHeight="1" x14ac:dyDescent="0.25">
      <c r="A15" s="10" t="s">
        <v>47</v>
      </c>
      <c r="B15" s="10">
        <v>1</v>
      </c>
      <c r="C15" s="10" t="s">
        <v>51</v>
      </c>
      <c r="D15" s="10" t="str">
        <f>'1'!D15</f>
        <v>ISC</v>
      </c>
      <c r="E15" s="10">
        <v>14</v>
      </c>
      <c r="F15" s="10">
        <v>13</v>
      </c>
      <c r="G15" s="10"/>
      <c r="H15" s="11"/>
      <c r="I15" s="10">
        <f t="shared" si="0"/>
        <v>1</v>
      </c>
      <c r="J15" s="11"/>
      <c r="K15" s="10">
        <v>0</v>
      </c>
      <c r="L15" s="11">
        <v>0</v>
      </c>
      <c r="M15" s="10">
        <v>80</v>
      </c>
      <c r="N15" s="12">
        <v>0.78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4.5" customHeight="1" x14ac:dyDescent="0.25">
      <c r="A16" s="10" t="s">
        <v>40</v>
      </c>
      <c r="B16" s="10">
        <v>1</v>
      </c>
      <c r="C16" s="10" t="s">
        <v>52</v>
      </c>
      <c r="D16" s="10" t="s">
        <v>55</v>
      </c>
      <c r="E16" s="10">
        <v>24</v>
      </c>
      <c r="F16" s="10">
        <v>23</v>
      </c>
      <c r="G16" s="10"/>
      <c r="H16" s="11"/>
      <c r="I16" s="10">
        <f t="shared" si="0"/>
        <v>1</v>
      </c>
      <c r="J16" s="11"/>
      <c r="K16" s="10">
        <v>0</v>
      </c>
      <c r="L16" s="11">
        <v>0</v>
      </c>
      <c r="M16" s="10">
        <v>88</v>
      </c>
      <c r="N16" s="12">
        <v>0.95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1.5" customHeight="1" x14ac:dyDescent="0.25">
      <c r="A17" s="10" t="s">
        <v>48</v>
      </c>
      <c r="B17" s="10">
        <v>1</v>
      </c>
      <c r="C17" s="10" t="s">
        <v>53</v>
      </c>
      <c r="D17" s="10" t="str">
        <f>'1'!D17</f>
        <v>ISC</v>
      </c>
      <c r="E17" s="10">
        <v>8</v>
      </c>
      <c r="F17" s="10">
        <v>7</v>
      </c>
      <c r="G17" s="10"/>
      <c r="H17" s="11"/>
      <c r="I17" s="10">
        <f t="shared" si="0"/>
        <v>1</v>
      </c>
      <c r="J17" s="11"/>
      <c r="K17" s="10">
        <v>0</v>
      </c>
      <c r="L17" s="11">
        <v>0</v>
      </c>
      <c r="M17" s="10">
        <v>72</v>
      </c>
      <c r="N17" s="12">
        <v>0.37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">
        <v>49</v>
      </c>
      <c r="B18" s="10">
        <v>1</v>
      </c>
      <c r="C18" s="10" t="s">
        <v>54</v>
      </c>
      <c r="D18" s="10" t="s">
        <v>26</v>
      </c>
      <c r="E18" s="10">
        <v>19</v>
      </c>
      <c r="F18" s="10">
        <v>18</v>
      </c>
      <c r="G18" s="10"/>
      <c r="H18" s="11"/>
      <c r="I18" s="10">
        <f t="shared" si="0"/>
        <v>1</v>
      </c>
      <c r="J18" s="11"/>
      <c r="K18" s="10">
        <v>0</v>
      </c>
      <c r="L18" s="11">
        <v>0</v>
      </c>
      <c r="M18" s="10">
        <v>88</v>
      </c>
      <c r="N18" s="12">
        <v>0.84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/>
      <c r="C28" s="16"/>
      <c r="D28" s="16"/>
      <c r="E28" s="16">
        <f>SUM(E14:E17)</f>
        <v>57</v>
      </c>
      <c r="F28" s="16">
        <f>SUM(F14:F18)</f>
        <v>72</v>
      </c>
      <c r="G28" s="16"/>
      <c r="H28" s="17"/>
      <c r="I28" s="16">
        <f>SUM(I14:I17)</f>
        <v>3</v>
      </c>
      <c r="J28" s="17"/>
      <c r="K28" s="16">
        <v>0</v>
      </c>
      <c r="L28" s="17">
        <v>0</v>
      </c>
      <c r="M28" s="23">
        <v>74</v>
      </c>
      <c r="N28" s="22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36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>
        <v>4</v>
      </c>
      <c r="C8" s="31"/>
      <c r="D8" s="5" t="s">
        <v>6</v>
      </c>
      <c r="E8" s="20">
        <f>'1'!E8</f>
        <v>4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/>
      <c r="G14" s="10"/>
      <c r="H14" s="11"/>
      <c r="I14" s="10">
        <f t="shared" ref="I14:I17" si="0">(E14-SUM(F14:G14))-K14</f>
        <v>24</v>
      </c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1"/>
      <c r="I15" s="10">
        <f t="shared" si="0"/>
        <v>10</v>
      </c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1"/>
      <c r="I16" s="10">
        <f t="shared" si="0"/>
        <v>9</v>
      </c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1"/>
      <c r="I17" s="10">
        <f t="shared" si="0"/>
        <v>11</v>
      </c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4"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9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9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5" t="s">
        <v>3</v>
      </c>
      <c r="B6" s="25"/>
      <c r="C6" s="25"/>
      <c r="D6" s="25"/>
      <c r="E6" s="46" t="s">
        <v>36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2" t="s">
        <v>37</v>
      </c>
      <c r="C8" s="31"/>
      <c r="D8" s="5" t="s">
        <v>6</v>
      </c>
      <c r="E8" s="20">
        <f>'1'!E8</f>
        <v>4</v>
      </c>
      <c r="G8" s="4" t="s">
        <v>7</v>
      </c>
      <c r="H8" s="20">
        <f>'1'!H8</f>
        <v>4</v>
      </c>
      <c r="I8" s="41" t="s">
        <v>8</v>
      </c>
      <c r="J8" s="25"/>
      <c r="K8" s="25"/>
      <c r="L8" s="32" t="str">
        <f>'1'!L8</f>
        <v>Sep. 2022 - Ene.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32" t="str">
        <f>'1'!B10</f>
        <v>VICTOR MANUEL CHONTAL AMADOR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4" t="s">
        <v>11</v>
      </c>
      <c r="B12" s="36" t="s">
        <v>12</v>
      </c>
      <c r="C12" s="36" t="s">
        <v>13</v>
      </c>
      <c r="D12" s="38" t="s">
        <v>14</v>
      </c>
      <c r="E12" s="38" t="s">
        <v>15</v>
      </c>
      <c r="F12" s="42" t="s">
        <v>16</v>
      </c>
      <c r="G12" s="43"/>
      <c r="H12" s="38" t="s">
        <v>17</v>
      </c>
      <c r="I12" s="38" t="s">
        <v>18</v>
      </c>
      <c r="J12" s="38" t="s">
        <v>19</v>
      </c>
      <c r="K12" s="38" t="s">
        <v>20</v>
      </c>
      <c r="L12" s="38" t="s">
        <v>21</v>
      </c>
      <c r="M12" s="38" t="s">
        <v>22</v>
      </c>
      <c r="N12" s="39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5"/>
      <c r="B13" s="37"/>
      <c r="C13" s="37"/>
      <c r="D13" s="37"/>
      <c r="E13" s="37"/>
      <c r="F13" s="8" t="s">
        <v>24</v>
      </c>
      <c r="G13" s="8" t="s">
        <v>25</v>
      </c>
      <c r="H13" s="37"/>
      <c r="I13" s="37"/>
      <c r="J13" s="37"/>
      <c r="K13" s="37"/>
      <c r="L13" s="37"/>
      <c r="M13" s="37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/>
      <c r="G14" s="10"/>
      <c r="H14" s="11">
        <f t="shared" ref="H14:H17" si="0">F14/E14</f>
        <v>0</v>
      </c>
      <c r="I14" s="10">
        <f t="shared" ref="I14:I17" si="1">(E14-SUM(F14:G14))-K14</f>
        <v>24</v>
      </c>
      <c r="J14" s="11">
        <f t="shared" ref="J14:J17" si="2">I14/E14</f>
        <v>1</v>
      </c>
      <c r="K14" s="10"/>
      <c r="L14" s="11">
        <f t="shared" ref="L14:L17" si="3">K14/E14</f>
        <v>0</v>
      </c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1">
        <f t="shared" si="0"/>
        <v>0</v>
      </c>
      <c r="I15" s="10">
        <f t="shared" si="1"/>
        <v>10</v>
      </c>
      <c r="J15" s="11">
        <f t="shared" si="2"/>
        <v>1</v>
      </c>
      <c r="K15" s="10"/>
      <c r="L15" s="11">
        <f t="shared" si="3"/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1">
        <f t="shared" si="0"/>
        <v>0</v>
      </c>
      <c r="I16" s="10">
        <f t="shared" si="1"/>
        <v>9</v>
      </c>
      <c r="J16" s="11">
        <f t="shared" si="2"/>
        <v>1</v>
      </c>
      <c r="K16" s="10"/>
      <c r="L16" s="11">
        <f t="shared" si="3"/>
        <v>0</v>
      </c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1">
        <f t="shared" si="0"/>
        <v>0</v>
      </c>
      <c r="I17" s="10">
        <f t="shared" si="1"/>
        <v>11</v>
      </c>
      <c r="J17" s="11">
        <f t="shared" si="2"/>
        <v>1</v>
      </c>
      <c r="K17" s="10"/>
      <c r="L17" s="11">
        <f t="shared" si="3"/>
        <v>0</v>
      </c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29</v>
      </c>
      <c r="B28" s="16" t="s">
        <v>27</v>
      </c>
      <c r="C28" s="16" t="s">
        <v>27</v>
      </c>
      <c r="D28" s="16" t="s">
        <v>27</v>
      </c>
      <c r="E28" s="16">
        <f t="shared" ref="E28:G28" si="4">SUM(E14:E27)</f>
        <v>54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>(E28-SUM(F28:G28))-K28</f>
        <v>54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7" t="s">
        <v>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8" t="s">
        <v>31</v>
      </c>
      <c r="C33" s="25"/>
      <c r="D33" s="25"/>
      <c r="E33" s="1"/>
      <c r="F33" s="1"/>
      <c r="G33" s="29" t="s">
        <v>32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0"/>
      <c r="C34" s="31"/>
      <c r="D34" s="31"/>
      <c r="E34" s="1"/>
      <c r="F34" s="1"/>
      <c r="G34" s="32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3" t="s">
        <v>33</v>
      </c>
      <c r="B35" s="25"/>
      <c r="C35" s="7"/>
      <c r="D35" s="1"/>
      <c r="E35" s="33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4" t="str">
        <f>B10</f>
        <v>VICTOR MANUEL CHONTAL AMADOR</v>
      </c>
      <c r="C37" s="25"/>
      <c r="D37" s="25"/>
      <c r="E37" s="21"/>
      <c r="F37" s="21"/>
      <c r="G37" s="26" t="s">
        <v>34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2023-03-25T01:40:39Z</dcterms:modified>
</cp:coreProperties>
</file>