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8_{AE4ED931-3EC5-4EC1-8E93-45545B8B99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2" l="1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H20" i="22"/>
  <c r="I20" i="22"/>
  <c r="J20" i="22"/>
  <c r="L20" i="22"/>
  <c r="A18" i="22"/>
  <c r="C18" i="22"/>
  <c r="D18" i="22"/>
  <c r="H18" i="22"/>
  <c r="I18" i="22"/>
  <c r="J18" i="22"/>
  <c r="L18" i="22"/>
  <c r="A16" i="22"/>
  <c r="C16" i="22"/>
  <c r="D16" i="22"/>
  <c r="H16" i="22"/>
  <c r="I16" i="22"/>
  <c r="J16" i="22"/>
  <c r="L16" i="22"/>
  <c r="A23" i="22"/>
  <c r="C23" i="22"/>
  <c r="D23" i="22"/>
  <c r="H23" i="22"/>
  <c r="I23" i="22"/>
  <c r="J23" i="22"/>
  <c r="L23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I21" i="22"/>
  <c r="J21" i="22"/>
  <c r="H21" i="22"/>
  <c r="L19" i="22"/>
  <c r="I19" i="22"/>
  <c r="J19" i="22"/>
  <c r="H19" i="22"/>
  <c r="I14" i="22"/>
  <c r="J14" i="22"/>
  <c r="B37" i="10"/>
  <c r="N28" i="10"/>
  <c r="M28" i="10"/>
  <c r="K28" i="10"/>
  <c r="F28" i="10"/>
  <c r="E28" i="10"/>
  <c r="L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<sst xmlns="http://schemas.openxmlformats.org/spreadsheetml/2006/main" count="195" uniqueCount="47">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</sst>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1" zoomScale="85" zoomScaleNormal="85" zoomScaleSheetLayoutView="100" workbookViewId="0">
      <selection activeCell="M15" sqref="M15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44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x14ac:dyDescent="0.2">
      <c r="A14" s="8" t="s">
        <v>36</v>
      </c>
      <c r="B14" s="9">
        <v>1</v>
      </c>
      <c r="C14" s="9" t="s">
        <v>37</v>
      </c>
      <c r="D14" s="9" t="s">
        <v>32</v>
      </c>
      <c r="E14" s="9">
        <v>13</v>
      </c>
      <c r="F14" s="9">
        <v>13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38</v>
      </c>
      <c r="B15" s="9">
        <v>1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38</v>
      </c>
      <c r="B16" s="9">
        <v>1</v>
      </c>
      <c r="C16" s="9" t="s">
        <v>39</v>
      </c>
      <c r="D16" s="9" t="s">
        <v>32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97</v>
      </c>
      <c r="N16" s="15">
        <v>0.91</v>
      </c>
    </row>
    <row r="17" spans="1:14" s="11" customFormat="1" ht="25.5" x14ac:dyDescent="0.2">
      <c r="A17" s="8" t="s">
        <v>40</v>
      </c>
      <c r="B17" s="9">
        <v>1</v>
      </c>
      <c r="C17" s="9" t="s">
        <v>41</v>
      </c>
      <c r="D17" s="9" t="s">
        <v>32</v>
      </c>
      <c r="E17" s="9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>
        <v>1</v>
      </c>
      <c r="C18" s="9" t="s">
        <v>43</v>
      </c>
      <c r="D18" s="9" t="s">
        <v>33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55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M16" sqref="M16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45</v>
      </c>
      <c r="C14" s="9" t="str">
        <f>'1'!C14</f>
        <v>602A</v>
      </c>
      <c r="D14" s="9" t="str">
        <f>'1'!D14</f>
        <v>IEM</v>
      </c>
      <c r="E14" s="9">
        <f>'1'!E14</f>
        <v>13</v>
      </c>
      <c r="F14" s="9">
        <f>'1'!F14</f>
        <v>13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36</v>
      </c>
      <c r="B15" s="9" t="s">
        <v>46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>
        <v>1</v>
      </c>
      <c r="I15" s="9">
        <v>0</v>
      </c>
      <c r="J15" s="10">
        <v>0</v>
      </c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45</v>
      </c>
      <c r="C16" s="9" t="str">
        <f>'1'!C15</f>
        <v>602A</v>
      </c>
      <c r="D16" s="9" t="str">
        <f>'1'!D15</f>
        <v>IEM</v>
      </c>
      <c r="E16" s="9">
        <f>'1'!E15</f>
        <v>13</v>
      </c>
      <c r="F16" s="9">
        <f>'1'!F15</f>
        <v>13</v>
      </c>
      <c r="G16" s="9"/>
      <c r="H16" s="10">
        <f t="shared" ref="H16" si="4">F16/E16</f>
        <v>1</v>
      </c>
      <c r="I16" s="9">
        <f t="shared" ref="I16" si="5">(E16-SUM(F16:G16))-K16</f>
        <v>0</v>
      </c>
      <c r="J16" s="10">
        <f t="shared" ref="J16" si="6">I16/E16</f>
        <v>0</v>
      </c>
      <c r="K16" s="9"/>
      <c r="L16" s="10">
        <f t="shared" ref="L16" si="7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38</v>
      </c>
      <c r="B17" s="9" t="s">
        <v>45</v>
      </c>
      <c r="C17" s="9" t="s">
        <v>37</v>
      </c>
      <c r="D17" s="9" t="s">
        <v>32</v>
      </c>
      <c r="E17" s="9">
        <v>13</v>
      </c>
      <c r="F17" s="9">
        <v>13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DISEÑO E INGENIERÍA ASISTIDO
POR COMPUTADORA</v>
      </c>
      <c r="B18" s="9" t="s">
        <v>46</v>
      </c>
      <c r="C18" s="9" t="str">
        <f>'1'!C16</f>
        <v>602B</v>
      </c>
      <c r="D18" s="9" t="str">
        <f>'1'!D16</f>
        <v>IEM</v>
      </c>
      <c r="E18" s="9">
        <f>'1'!E16</f>
        <v>11</v>
      </c>
      <c r="F18" s="9">
        <f>'1'!F16</f>
        <v>11</v>
      </c>
      <c r="G18" s="9"/>
      <c r="H18" s="10">
        <f>F18/E18</f>
        <v>1</v>
      </c>
      <c r="I18" s="9">
        <f>(E18-SUM(F18:G18))-K18</f>
        <v>0</v>
      </c>
      <c r="J18" s="10">
        <f>I18/E18</f>
        <v>0</v>
      </c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DISEÑO E INGENIERÍA ASISTIDO
POR COMPUTADORA</v>
      </c>
      <c r="B19" s="9" t="s">
        <v>46</v>
      </c>
      <c r="C19" s="9" t="str">
        <f>'1'!C16</f>
        <v>602B</v>
      </c>
      <c r="D19" s="9" t="str">
        <f>'1'!D16</f>
        <v>IEM</v>
      </c>
      <c r="E19" s="9">
        <f>'1'!E16</f>
        <v>11</v>
      </c>
      <c r="F19" s="9">
        <f>'1'!F16</f>
        <v>11</v>
      </c>
      <c r="G19" s="9"/>
      <c r="H19" s="10">
        <f>F19/E19</f>
        <v>1</v>
      </c>
      <c r="I19" s="9">
        <f>(E19-SUM(F19:G19))-K19</f>
        <v>0</v>
      </c>
      <c r="J19" s="10">
        <f>I19/E19</f>
        <v>0</v>
      </c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Y MAQUINAS DE
FLUIDOS</v>
      </c>
      <c r="B20" s="9" t="s">
        <v>45</v>
      </c>
      <c r="C20" s="9" t="str">
        <f>'1'!C17</f>
        <v>502U</v>
      </c>
      <c r="D20" s="9" t="str">
        <f>'1'!D17</f>
        <v>IEM</v>
      </c>
      <c r="E20" s="9">
        <f>'1'!E17</f>
        <v>12</v>
      </c>
      <c r="F20" s="9">
        <f>'1'!F17</f>
        <v>12</v>
      </c>
      <c r="G20" s="9"/>
      <c r="H20" s="10">
        <f>F20/E20</f>
        <v>1</v>
      </c>
      <c r="I20" s="9">
        <f>(E20-SUM(F20:G20))-K20</f>
        <v>0</v>
      </c>
      <c r="J20" s="10">
        <f>I20/E20</f>
        <v>0</v>
      </c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Y MAQUINAS DE
FLUIDOS</v>
      </c>
      <c r="B21" s="9" t="s">
        <v>46</v>
      </c>
      <c r="C21" s="9" t="str">
        <f>'1'!C17</f>
        <v>502U</v>
      </c>
      <c r="D21" s="9" t="str">
        <f>'1'!D17</f>
        <v>IEM</v>
      </c>
      <c r="E21" s="9">
        <f>'1'!E17</f>
        <v>12</v>
      </c>
      <c r="F21" s="9">
        <f>'1'!F17</f>
        <v>12</v>
      </c>
      <c r="G21" s="9"/>
      <c r="H21" s="10">
        <f>F21/E21</f>
        <v>1</v>
      </c>
      <c r="I21" s="9">
        <f>(E21-SUM(F21:G21))-K21</f>
        <v>0</v>
      </c>
      <c r="J21" s="10">
        <f>I21/E21</f>
        <v>0</v>
      </c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42</v>
      </c>
      <c r="B22" s="21" t="s">
        <v>45</v>
      </c>
      <c r="C22" s="9" t="s">
        <v>43</v>
      </c>
      <c r="D22" s="9" t="s">
        <v>33</v>
      </c>
      <c r="E22" s="9">
        <v>6</v>
      </c>
      <c r="F22" s="9">
        <v>6</v>
      </c>
      <c r="G22" s="9"/>
      <c r="H22" s="10">
        <v>0</v>
      </c>
      <c r="I22" s="9">
        <v>6</v>
      </c>
      <c r="J22" s="10">
        <v>1</v>
      </c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ANÁLISIS DE FLUIDOS</v>
      </c>
      <c r="B23" s="9" t="s">
        <v>46</v>
      </c>
      <c r="C23" s="9" t="str">
        <f>'1'!C18</f>
        <v>511A</v>
      </c>
      <c r="D23" s="9" t="str">
        <f>'1'!D18</f>
        <v>IMEC</v>
      </c>
      <c r="E23" s="9">
        <f>'1'!E18</f>
        <v>6</v>
      </c>
      <c r="F23" s="9">
        <f>'1'!F18</f>
        <v>6</v>
      </c>
      <c r="G23" s="9"/>
      <c r="H23" s="10">
        <f>F23/E23</f>
        <v>1</v>
      </c>
      <c r="I23" s="9">
        <f>(E23-SUM(F23:G23))-K23</f>
        <v>0</v>
      </c>
      <c r="J23" s="10">
        <f>I23/E23</f>
        <v>0</v>
      </c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110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2023-05-20T05:18:34Z</dcterms:modified>
  <cp:category/>
  <cp:contentStatus/>
</cp:coreProperties>
</file>