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1 REPORTE FEBJUL 2023\"/>
    </mc:Choice>
  </mc:AlternateContent>
  <xr:revisionPtr revIDLastSave="0" documentId="8_{563CEBF7-0B8C-4C9B-A017-3B87A2748605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0" l="1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7" i="22"/>
  <c r="L16" i="22"/>
  <c r="I14" i="22"/>
  <c r="I17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3"/>
  <c r="D14" i="10"/>
  <c r="D1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<sst xmlns="http://schemas.openxmlformats.org/spreadsheetml/2006/main" count="210" uniqueCount="57">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</sst>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3" zoomScale="85" zoomScaleNormal="85" zoomScaleSheetLayoutView="100" workbookViewId="0">
      <selection activeCell="D9" sqref="D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56</v>
      </c>
      <c r="M8" s="30"/>
      <c r="N8" s="30"/>
    </row>
    <row r="10" spans="1:14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50</v>
      </c>
      <c r="B14" s="9" t="s">
        <v>21</v>
      </c>
      <c r="C14" s="9" t="s">
        <v>53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51</v>
      </c>
      <c r="B15" s="9" t="s">
        <v>21</v>
      </c>
      <c r="C15" s="9" t="s">
        <v>54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52</v>
      </c>
      <c r="B16" s="9" t="s">
        <v>21</v>
      </c>
      <c r="C16" s="9" t="s">
        <v>55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4:I19" si="3">(E19-SUM(F19:G19))-K19</f>
        <v>6</v>
      </c>
      <c r="J19" s="18"/>
      <c r="K19" s="17">
        <v>0</v>
      </c>
      <c r="L19" s="18">
        <f t="shared" ref="L14: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27" t="s">
        <v>27</v>
      </c>
      <c r="C24" s="27"/>
      <c r="D24" s="27"/>
      <c r="G24" s="28" t="s">
        <v>28</v>
      </c>
      <c r="H24" s="28"/>
      <c r="I24" s="28"/>
      <c r="J24" s="28"/>
    </row>
    <row r="25" spans="1:14" ht="62.25" customHeight="1" x14ac:dyDescent="0.3">
      <c r="B25" s="29"/>
      <c r="C25" s="29"/>
      <c r="D25" s="29"/>
      <c r="G25" s="30"/>
      <c r="H25" s="30"/>
      <c r="I25" s="30"/>
      <c r="J25" s="30"/>
    </row>
    <row r="26" spans="1:14" hidden="1" x14ac:dyDescent="0.3">
      <c r="A26" s="23" t="e">
        <v>#REF!</v>
      </c>
      <c r="B26" s="23"/>
      <c r="C26" s="6"/>
      <c r="E26" s="23"/>
      <c r="F26" s="23"/>
      <c r="G26" s="23"/>
      <c r="H26" s="23"/>
    </row>
    <row r="27" spans="1:14" hidden="1" x14ac:dyDescent="0.3"/>
    <row r="28" spans="1:14" ht="45" customHeight="1" x14ac:dyDescent="0.3">
      <c r="B28" s="24" t="str">
        <f>B10</f>
        <v>L.I. SERGIO PELAYO VAQUERO</v>
      </c>
      <c r="C28" s="24"/>
      <c r="D28" s="24"/>
      <c r="E28" s="13"/>
      <c r="F28" s="13"/>
      <c r="G28" s="24" t="s">
        <v>37</v>
      </c>
      <c r="H28" s="24"/>
      <c r="I28" s="24"/>
      <c r="J2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>
        <f ca="1">'1'!D14</f>
        <v>0</v>
      </c>
      <c r="E14" s="9">
        <f>'1'!E14</f>
        <v>24</v>
      </c>
      <c r="F14" s="9">
        <v>8</v>
      </c>
      <c r="G14" s="9"/>
      <c r="H14" s="10"/>
      <c r="I14" s="9">
        <f t="shared" ref="I14:I18" si="0">(E14-SUM(F14:G14))-K14</f>
        <v>16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0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0</v>
      </c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8</v>
      </c>
      <c r="G18" s="17">
        <f>SUM(G14:G17)</f>
        <v>0</v>
      </c>
      <c r="H18" s="18">
        <f>SUM(F18:G18)/E18</f>
        <v>0.12307692307692308</v>
      </c>
      <c r="I18" s="17">
        <f t="shared" si="0"/>
        <v>57</v>
      </c>
      <c r="J18" s="18">
        <f t="shared" ref="J18" si="2">I18/E18</f>
        <v>0.87692307692307692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2"/>
    </row>
    <row r="23" spans="1:14" x14ac:dyDescent="0.3">
      <c r="B23" s="27" t="s">
        <v>27</v>
      </c>
      <c r="C23" s="27"/>
      <c r="D23" s="27"/>
      <c r="G23" s="28" t="s">
        <v>28</v>
      </c>
      <c r="H23" s="28"/>
      <c r="I23" s="28"/>
      <c r="J23" s="28"/>
    </row>
    <row r="24" spans="1:14" ht="62.25" customHeight="1" x14ac:dyDescent="0.3">
      <c r="B24" s="29"/>
      <c r="C24" s="29"/>
      <c r="D24" s="29"/>
      <c r="G24" s="30"/>
      <c r="H24" s="30"/>
      <c r="I24" s="30"/>
      <c r="J24" s="30"/>
    </row>
    <row r="25" spans="1:14" hidden="1" x14ac:dyDescent="0.3">
      <c r="A25" s="23" t="e">
        <v>#REF!</v>
      </c>
      <c r="B25" s="23"/>
      <c r="C25" s="6"/>
      <c r="E25" s="23"/>
      <c r="F25" s="23"/>
      <c r="G25" s="23"/>
      <c r="H25" s="23"/>
    </row>
    <row r="26" spans="1:14" hidden="1" x14ac:dyDescent="0.3"/>
    <row r="27" spans="1:14" ht="45" customHeight="1" x14ac:dyDescent="0.3">
      <c r="B27" s="24" t="str">
        <f>B10</f>
        <v>L.I. SERGIO PELAYO VAQUERO</v>
      </c>
      <c r="C27" s="24"/>
      <c r="D27" s="24"/>
      <c r="E27" s="13"/>
      <c r="F27" s="13"/>
      <c r="G27" s="24" t="s">
        <v>37</v>
      </c>
      <c r="H27" s="24"/>
      <c r="I27" s="24"/>
      <c r="J2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43</v>
      </c>
      <c r="C14" s="9" t="str">
        <f>'1'!C14</f>
        <v>210-A</v>
      </c>
      <c r="D14" s="9">
        <f ca="1">'1'!D14</f>
        <v>0</v>
      </c>
      <c r="E14" s="9">
        <f>'1'!E14</f>
        <v>24</v>
      </c>
      <c r="F14" s="9">
        <v>8</v>
      </c>
      <c r="G14" s="9"/>
      <c r="H14" s="10"/>
      <c r="I14" s="9">
        <f t="shared" ref="I14:I29" si="0">(E14-SUM(F14:G14))-K14</f>
        <v>16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32</v>
      </c>
      <c r="B15" s="9" t="s">
        <v>44</v>
      </c>
      <c r="C15" s="9" t="s">
        <v>38</v>
      </c>
      <c r="D15" s="9" t="s">
        <v>35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ARQUITECTURA DE  COMPUTADORAS</v>
      </c>
      <c r="B16" s="9" t="s">
        <v>43</v>
      </c>
      <c r="C16" s="9" t="str">
        <f>'1'!C15</f>
        <v>410-A</v>
      </c>
      <c r="D16" s="9" t="str">
        <f>'1'!D15</f>
        <v>IINF</v>
      </c>
      <c r="E16" s="9">
        <f>'1'!E15</f>
        <v>24</v>
      </c>
      <c r="F16" s="9">
        <v>34</v>
      </c>
      <c r="G16" s="9"/>
      <c r="H16" s="10"/>
      <c r="I16" s="9">
        <f t="shared" si="0"/>
        <v>-10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CALIDAD EN LOS SISTEMAS DE INFORMACION</v>
      </c>
      <c r="B17" s="9" t="s">
        <v>43</v>
      </c>
      <c r="C17" s="9" t="str">
        <f>'1'!C16</f>
        <v>610-A</v>
      </c>
      <c r="D17" s="9" t="str">
        <f>'1'!D16</f>
        <v>IINF</v>
      </c>
      <c r="E17" s="9">
        <f>'1'!E16</f>
        <v>17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>
        <f>'1'!A17</f>
        <v>0</v>
      </c>
      <c r="B18" s="9" t="s">
        <v>43</v>
      </c>
      <c r="C18" s="9">
        <f>'1'!C17</f>
        <v>0</v>
      </c>
      <c r="D18" s="9">
        <f>'1'!D17</f>
        <v>0</v>
      </c>
      <c r="E18" s="9">
        <f>'1'!E17</f>
        <v>0</v>
      </c>
      <c r="F18" s="9">
        <v>17</v>
      </c>
      <c r="G18" s="9"/>
      <c r="H18" s="10"/>
      <c r="I18" s="9">
        <f t="shared" si="0"/>
        <v>-17</v>
      </c>
      <c r="J18" s="10"/>
      <c r="K18" s="9">
        <v>0</v>
      </c>
      <c r="L18" s="10" t="e">
        <f t="shared" si="1"/>
        <v>#DIV/0!</v>
      </c>
      <c r="M18" s="9">
        <v>91</v>
      </c>
      <c r="N18" s="15">
        <v>0.71</v>
      </c>
    </row>
    <row r="19" spans="1:14" s="11" customFormat="1" ht="24.9" x14ac:dyDescent="0.3">
      <c r="A19" s="9" t="s">
        <v>34</v>
      </c>
      <c r="B19" s="9" t="s">
        <v>44</v>
      </c>
      <c r="C19" s="9" t="s">
        <v>41</v>
      </c>
      <c r="D19" s="9" t="s">
        <v>35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90</v>
      </c>
      <c r="F29" s="17">
        <f>SUM(F14:F28)</f>
        <v>107</v>
      </c>
      <c r="G29" s="17">
        <f>SUM(G14:G28)</f>
        <v>0</v>
      </c>
      <c r="H29" s="18">
        <f>SUM(F29:G29)/E29</f>
        <v>1.1888888888888889</v>
      </c>
      <c r="I29" s="17">
        <f t="shared" si="0"/>
        <v>-17</v>
      </c>
      <c r="J29" s="18">
        <f t="shared" ref="J29" si="4">I29/E29</f>
        <v>-0.18888888888888888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3">
      <c r="B35" s="29"/>
      <c r="C35" s="29"/>
      <c r="D35" s="29"/>
      <c r="G35" s="30"/>
      <c r="H35" s="30"/>
      <c r="I35" s="30"/>
      <c r="J35" s="30"/>
    </row>
    <row r="36" spans="1:10" hidden="1" x14ac:dyDescent="0.3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3"/>
    <row r="38" spans="1:10" ht="45" customHeight="1" x14ac:dyDescent="0.3">
      <c r="B38" s="24" t="str">
        <f>B10</f>
        <v>L.I. SERGIO PELAYO VAQUERO</v>
      </c>
      <c r="C38" s="24"/>
      <c r="D38" s="24"/>
      <c r="E38" s="13"/>
      <c r="F38" s="13"/>
      <c r="G38" s="24" t="s">
        <v>37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47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32</v>
      </c>
      <c r="B14" s="9" t="s">
        <v>45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44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44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45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113" zoomScaleNormal="85" zoomScaleSheetLayoutView="100" workbookViewId="0">
      <selection activeCell="D18" sqref="D1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48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49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4:H27" si="1">F18/E18</f>
        <v>#DIV/0!</v>
      </c>
      <c r="I18" s="9">
        <f t="shared" ref="I14:I28" si="2">(E18-SUM(F18:G18))-K18</f>
        <v>0</v>
      </c>
      <c r="J18" s="10" t="e">
        <f t="shared" ref="J14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2023-04-04T17:43:05Z</dcterms:modified>
  <cp:category/>
  <cp:contentStatus/>
</cp:coreProperties>
</file>