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E14" i="23" l="1"/>
  <c r="L14" i="23" s="1"/>
  <c r="E15" i="23"/>
  <c r="L15" i="23"/>
  <c r="E16" i="23"/>
  <c r="L16" i="23" s="1"/>
  <c r="N28" i="25"/>
  <c r="M28" i="25"/>
  <c r="K28" i="25"/>
  <c r="G28" i="25"/>
  <c r="F28" i="25"/>
  <c r="I17" i="25"/>
  <c r="J17" i="25"/>
  <c r="I16" i="25"/>
  <c r="J16" i="25"/>
  <c r="I15" i="25"/>
  <c r="J15" i="25"/>
  <c r="A15" i="25"/>
  <c r="D14" i="25"/>
  <c r="B10" i="25"/>
  <c r="B37" i="25"/>
  <c r="L8" i="25"/>
  <c r="H8" i="25"/>
  <c r="E8" i="25"/>
  <c r="N28" i="24"/>
  <c r="M28" i="24"/>
  <c r="K28" i="24"/>
  <c r="F28" i="24"/>
  <c r="E17" i="24"/>
  <c r="L17" i="24" s="1"/>
  <c r="I17" i="24"/>
  <c r="D17" i="24"/>
  <c r="C17" i="24"/>
  <c r="A17" i="24"/>
  <c r="E16" i="24"/>
  <c r="I16" i="24"/>
  <c r="D16" i="24"/>
  <c r="C16" i="24"/>
  <c r="A16" i="24"/>
  <c r="E15" i="24"/>
  <c r="I15" i="24"/>
  <c r="D15" i="24"/>
  <c r="C15" i="24"/>
  <c r="A15" i="24"/>
  <c r="E14" i="24"/>
  <c r="L14" i="24" s="1"/>
  <c r="D14" i="24"/>
  <c r="C14" i="24"/>
  <c r="A14" i="24"/>
  <c r="B10" i="24"/>
  <c r="B37" i="24"/>
  <c r="L8" i="24"/>
  <c r="H8" i="24"/>
  <c r="E8" i="24"/>
  <c r="N28" i="23"/>
  <c r="M28" i="23"/>
  <c r="K28" i="23"/>
  <c r="F28" i="23"/>
  <c r="E17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K28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6" i="22"/>
  <c r="L15" i="25"/>
  <c r="L16" i="25"/>
  <c r="L17" i="25"/>
  <c r="H14" i="25"/>
  <c r="H15" i="25"/>
  <c r="H16" i="25"/>
  <c r="H17" i="25"/>
  <c r="E28" i="25"/>
  <c r="L15" i="24"/>
  <c r="L16" i="24"/>
  <c r="L17" i="23"/>
  <c r="I28" i="10" l="1"/>
  <c r="E28" i="23"/>
  <c r="L28" i="23" s="1"/>
  <c r="E28" i="22"/>
  <c r="L28" i="22" s="1"/>
  <c r="L28" i="10"/>
  <c r="L14" i="22"/>
  <c r="E28" i="24"/>
  <c r="H28" i="25"/>
  <c r="L28" i="25"/>
  <c r="I28" i="25"/>
  <c r="J28" i="25" s="1"/>
  <c r="I28" i="24" l="1"/>
  <c r="L28" i="24"/>
  <c r="H28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<sst xmlns="http://schemas.openxmlformats.org/spreadsheetml/2006/main" count="193" uniqueCount="54">
  <si>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</si>
  <si>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</si>
  <si>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</si>
  <si>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</si>
  <si>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</si>
  <si>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</si>
  <si>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</si>
  <si>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</si>
  <si>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</si>
  <si>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</si>
  <si>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</si>
  <si>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</si>
  <si>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</si>
  <si>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</si>
  <si>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</si>
  <si>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</si>
  <si>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</si>
  <si>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</si>
  <si>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</si>
  <si>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</si>
  <si>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</si>
  <si>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</si>
  <si>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</si>
  <si>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</si>
  <si>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</si>
  <si>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</si>
  <si>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</si>
  <si>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</si>
  <si>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</si>
  <si>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</si>
  <si>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</si>
  <si>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</si>
  <si>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</si>
  <si>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</si>
  <si>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</si>
  <si>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</si>
  <si>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</si>
  <si>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</si>
  <si>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</si>
  <si>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</si>
  <si>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</si>
  <si>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</si>
  <si>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</si>
  <si>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</si>
  <si>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</si>
  <si>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</si>
  <si>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IMECA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</si>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</sst>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52</v>
      </c>
      <c r="B14" s="9" t="s">
        <v>21</v>
      </c>
      <c r="C14" s="9" t="s">
        <v>47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5.5" x14ac:dyDescent="0.2">
      <c r="A15" s="8" t="s">
        <v>48</v>
      </c>
      <c r="B15" s="9" t="s">
        <v>21</v>
      </c>
      <c r="C15" s="9" t="s">
        <v>51</v>
      </c>
      <c r="D15" s="9" t="s">
        <v>50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">
      <c r="A17" s="8" t="s">
        <v>49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  Integral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5.5" x14ac:dyDescent="0.2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 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x14ac:dyDescent="0.2">
      <c r="A16" s="9" t="str">
        <f>'1'!A16</f>
        <v>Calculo Integral</v>
      </c>
      <c r="B16" s="9"/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x14ac:dyDescent="0.2">
      <c r="A17" s="9" t="str">
        <f>'1'!A17</f>
        <v>Ecuaciones  Diferenciales</v>
      </c>
      <c r="B17" s="9"/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 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0.16666666666666666</v>
      </c>
      <c r="M14" s="9">
        <v>70</v>
      </c>
      <c r="N14" s="15">
        <v>0.9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26</v>
      </c>
      <c r="G15" s="9"/>
      <c r="H15" s="10"/>
      <c r="I15" s="9">
        <f t="shared" ref="I15:I28" si="1">(E15-SUM(F15:G15))-K15</f>
        <v>-4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x14ac:dyDescent="0.2">
      <c r="A16" s="9" t="str">
        <f>'1'!A16</f>
        <v>Calculo Integral</v>
      </c>
      <c r="B16" s="9"/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24</v>
      </c>
      <c r="G16" s="9"/>
      <c r="H16" s="10"/>
      <c r="I16" s="9">
        <f t="shared" si="1"/>
        <v>-4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x14ac:dyDescent="0.2">
      <c r="A17" s="9" t="str">
        <f>'1'!A17</f>
        <v>Ecuaciones  Diferenciales</v>
      </c>
      <c r="B17" s="9"/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98</v>
      </c>
      <c r="G28" s="17"/>
      <c r="H28" s="18">
        <f>SUM(F28:G28)/E28</f>
        <v>1.1807228915662651</v>
      </c>
      <c r="I28" s="17">
        <f t="shared" si="1"/>
        <v>-18</v>
      </c>
      <c r="J28" s="18"/>
      <c r="K28" s="17">
        <f>SUM(K14:K27)</f>
        <v>3</v>
      </c>
      <c r="L28" s="18">
        <f t="shared" si="0"/>
        <v>3.614457831325301E-2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38</v>
      </c>
      <c r="B14" s="9"/>
      <c r="C14" s="9" t="s">
        <v>40</v>
      </c>
      <c r="D14" s="9" t="str">
        <f>'1'!D14</f>
        <v>IEME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/>
      <c r="L14" s="10">
        <v>0</v>
      </c>
      <c r="M14" s="9">
        <v>75</v>
      </c>
      <c r="N14" s="15">
        <v>0.71</v>
      </c>
    </row>
    <row r="15" spans="1:14" s="11" customFormat="1" x14ac:dyDescent="0.2">
      <c r="A15" s="9" t="str">
        <f>'1'!A15</f>
        <v>Algebra Lineal</v>
      </c>
      <c r="B15" s="9"/>
      <c r="C15" s="9" t="s">
        <v>41</v>
      </c>
      <c r="D15" s="9" t="s">
        <v>46</v>
      </c>
      <c r="E15" s="9">
        <v>22</v>
      </c>
      <c r="F15" s="9">
        <v>22</v>
      </c>
      <c r="G15" s="9">
        <v>0</v>
      </c>
      <c r="H15" s="10">
        <f t="shared" si="0"/>
        <v>1</v>
      </c>
      <c r="I15" s="9">
        <f t="shared" ref="I15:I28" si="1">(E15-SUM(F15:G15))-K15</f>
        <v>0</v>
      </c>
      <c r="J15" s="10">
        <f t="shared" ref="J15:J28" si="2">I15/E15</f>
        <v>0</v>
      </c>
      <c r="K15" s="9"/>
      <c r="L15" s="10">
        <f t="shared" ref="L15:L28" si="3">K15/E15</f>
        <v>0</v>
      </c>
      <c r="M15" s="9">
        <v>82</v>
      </c>
      <c r="N15" s="15">
        <v>0.15</v>
      </c>
    </row>
    <row r="16" spans="1:14" s="11" customFormat="1" x14ac:dyDescent="0.2">
      <c r="A16" s="9" t="s">
        <v>38</v>
      </c>
      <c r="B16" s="9"/>
      <c r="C16" s="9" t="s">
        <v>42</v>
      </c>
      <c r="D16" s="9" t="s">
        <v>44</v>
      </c>
      <c r="E16" s="9">
        <v>20</v>
      </c>
      <c r="F16" s="9">
        <v>20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</v>
      </c>
      <c r="N16" s="15">
        <v>0.63</v>
      </c>
    </row>
    <row r="17" spans="1:14" s="11" customFormat="1" x14ac:dyDescent="0.2">
      <c r="A17" s="9" t="s">
        <v>39</v>
      </c>
      <c r="B17" s="9"/>
      <c r="C17" s="9" t="s">
        <v>43</v>
      </c>
      <c r="D17" s="9" t="s">
        <v>45</v>
      </c>
      <c r="E17" s="9">
        <v>23</v>
      </c>
      <c r="F17" s="9">
        <v>23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</v>
      </c>
      <c r="N17" s="15"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2023-05-02T17:23:23Z</dcterms:modified>
  <cp:category/>
  <cp:contentStatus/>
</cp:coreProperties>
</file>