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rosamariabereagutierrez/Documents/I.G.E.                  FEB.-JUN. 23/SGI/DOS REPORTES/REPORTE PARCIAL/SEGUNDO (030523)/"/>
    </mc:Choice>
  </mc:AlternateContent>
  <xr:revisionPtr revIDLastSave="0" documentId="13_ncr:1_{4C9936D9-CC6D-D34E-B536-BA9838789595}" xr6:coauthVersionLast="47" xr6:coauthVersionMax="47" xr10:uidLastSave="{00000000-0000-0000-0000-000000000000}"/>
  <bookViews>
    <workbookView xWindow="1000" yWindow="460" windowWidth="27140" windowHeight="1626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19" i="25"/>
  <c r="I19" i="25" s="1"/>
  <c r="J19" i="25" s="1"/>
  <c r="D19" i="25"/>
  <c r="E18" i="25"/>
  <c r="I18" i="25" s="1"/>
  <c r="J18" i="25" s="1"/>
  <c r="D18" i="25"/>
  <c r="E17" i="25"/>
  <c r="I17" i="25" s="1"/>
  <c r="J17" i="25" s="1"/>
  <c r="D17" i="25"/>
  <c r="E16" i="25"/>
  <c r="I16" i="25" s="1"/>
  <c r="J16" i="25" s="1"/>
  <c r="D16" i="25"/>
  <c r="E15" i="25"/>
  <c r="I15" i="25" s="1"/>
  <c r="J15" i="25" s="1"/>
  <c r="D15" i="25"/>
  <c r="E14" i="25"/>
  <c r="I14" i="25" s="1"/>
  <c r="J14" i="25" s="1"/>
  <c r="D14" i="25"/>
  <c r="B10" i="25"/>
  <c r="B37" i="25" s="1"/>
  <c r="L8" i="25"/>
  <c r="H8" i="25"/>
  <c r="E8" i="25"/>
  <c r="N28" i="24"/>
  <c r="M28" i="24"/>
  <c r="K28" i="24"/>
  <c r="G28" i="24"/>
  <c r="F28" i="24"/>
  <c r="E19" i="24"/>
  <c r="I19" i="24" s="1"/>
  <c r="D19" i="24"/>
  <c r="E18" i="24"/>
  <c r="I18" i="24" s="1"/>
  <c r="D18" i="24"/>
  <c r="E17" i="24"/>
  <c r="I17" i="24" s="1"/>
  <c r="D17" i="24"/>
  <c r="E16" i="24"/>
  <c r="I16" i="24" s="1"/>
  <c r="D16" i="24"/>
  <c r="E15" i="24"/>
  <c r="I15" i="24" s="1"/>
  <c r="D15" i="24"/>
  <c r="E14" i="24"/>
  <c r="I14" i="24" s="1"/>
  <c r="D14" i="24"/>
  <c r="B10" i="24"/>
  <c r="B37" i="24" s="1"/>
  <c r="L8" i="24"/>
  <c r="H8" i="24"/>
  <c r="E8" i="24"/>
  <c r="N28" i="23"/>
  <c r="M28" i="23"/>
  <c r="K28" i="23"/>
  <c r="G28" i="23"/>
  <c r="F28" i="23"/>
  <c r="E19" i="23"/>
  <c r="I19" i="23" s="1"/>
  <c r="D19" i="23"/>
  <c r="E18" i="23"/>
  <c r="I18" i="23" s="1"/>
  <c r="D18" i="23"/>
  <c r="E17" i="23"/>
  <c r="I17" i="23" s="1"/>
  <c r="D17" i="23"/>
  <c r="E16" i="23"/>
  <c r="I16" i="23" s="1"/>
  <c r="D16" i="23"/>
  <c r="E15" i="23"/>
  <c r="I15" i="23" s="1"/>
  <c r="D15" i="23"/>
  <c r="E14" i="23"/>
  <c r="I14" i="23" s="1"/>
  <c r="D14" i="23"/>
  <c r="B10" i="23"/>
  <c r="B37" i="23" s="1"/>
  <c r="L8" i="23"/>
  <c r="H8" i="23"/>
  <c r="E8" i="23"/>
  <c r="I15" i="22"/>
  <c r="L16" i="22"/>
  <c r="L17" i="22"/>
  <c r="L18" i="22"/>
  <c r="L19" i="22"/>
  <c r="B10" i="22"/>
  <c r="B37" i="22" s="1"/>
  <c r="L8" i="22"/>
  <c r="H8" i="22"/>
  <c r="E8" i="22"/>
  <c r="N28" i="22"/>
  <c r="M28" i="22"/>
  <c r="K28" i="22"/>
  <c r="G28" i="22"/>
  <c r="F28" i="22"/>
  <c r="I14" i="22"/>
  <c r="B37" i="10"/>
  <c r="N28" i="10"/>
  <c r="M28" i="10"/>
  <c r="K28" i="10"/>
  <c r="F28" i="10"/>
  <c r="E28" i="10"/>
  <c r="L17" i="10"/>
  <c r="I17" i="10"/>
  <c r="L16" i="10"/>
  <c r="I16" i="10"/>
  <c r="L14" i="10"/>
  <c r="I14" i="10"/>
  <c r="I16" i="22" l="1"/>
  <c r="L15" i="22"/>
  <c r="I19" i="22"/>
  <c r="I17" i="22"/>
  <c r="L14" i="25"/>
  <c r="L15" i="25"/>
  <c r="L16" i="25"/>
  <c r="L17" i="25"/>
  <c r="L18" i="25"/>
  <c r="L19" i="25"/>
  <c r="H14" i="25"/>
  <c r="H15" i="25"/>
  <c r="H16" i="25"/>
  <c r="H17" i="25"/>
  <c r="H18" i="25"/>
  <c r="H19" i="25"/>
  <c r="E28" i="25"/>
  <c r="L14" i="24"/>
  <c r="L15" i="24"/>
  <c r="L16" i="24"/>
  <c r="L17" i="24"/>
  <c r="L18" i="24"/>
  <c r="L19" i="24"/>
  <c r="E28" i="24"/>
  <c r="L14" i="23"/>
  <c r="L15" i="23"/>
  <c r="L16" i="23"/>
  <c r="L17" i="23"/>
  <c r="L18" i="23"/>
  <c r="L19" i="23"/>
  <c r="E28" i="23"/>
  <c r="I18" i="22"/>
  <c r="L14" i="22"/>
  <c r="E28" i="22"/>
  <c r="I28" i="10"/>
  <c r="L28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<sst xmlns="http://schemas.openxmlformats.org/spreadsheetml/2006/main" count="196" uniqueCount="46">
  <si>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</si>
  <si>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</si>
  <si>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</si>
  <si>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</si>
  <si>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</si>
  <si>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</si>
  <si>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</si>
  <si>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</si>
  <si>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</si>
  <si>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</si>
  <si>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</si>
  <si>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</si>
  <si>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</si>
  <si>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</si>
  <si>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</si>
  <si>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</si>
  <si>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</si>
  <si>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</si>
  <si>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</si>
  <si>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</si>
  <si>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</si>
  <si>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</si>
  <si>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</si>
  <si>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</si>
  <si>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</si>
  <si>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</si>
  <si>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</si>
  <si>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</si>
  <si>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</si>
  <si>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</si>
  <si>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</si>
  <si>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IGEM</t>
  </si>
  <si>
    <t>EN GESTIÓN EMPRESARIAL</t>
  </si>
  <si>
    <t>L.C. ANA KARENINA CORDOBA FERMAN</t>
  </si>
  <si>
    <t>DRA. ROSA MARÍA BEREA GUTIÉRREZ</t>
  </si>
  <si>
    <t>Contabilidad Orientada a los Negocios</t>
  </si>
  <si>
    <t>207C</t>
  </si>
  <si>
    <t>Taller de Investigación II</t>
  </si>
  <si>
    <t>607A</t>
  </si>
  <si>
    <t>Administración Estratégica del Capital Humano en las Org.</t>
  </si>
  <si>
    <t>807A</t>
  </si>
  <si>
    <t>II</t>
  </si>
  <si>
    <t>Plan de Negocios</t>
  </si>
  <si>
    <t>807B</t>
  </si>
  <si>
    <t>Febrero - Julio 2023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</si>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</sst>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0" xfId="0" applyNumberFormat="1" applyFont="1" applyFill="1" applyAlignment="1">
      <alignment wrapText="1"/>
    </xf>
    <xf numFmtId="0" fontId="4" fillId="0" borderId="0" xfId="0" applyFont="1" applyFill="1"/>
    <xf numFmtId="0" fontId="4" fillId="0" borderId="0" xfId="0" applyFont="1" applyFill="1" applyAlignment="1">
      <alignment wrapText="1"/>
    </xf>
    <xf numFmtId="9" fontId="4" fillId="0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4" fillId="3" borderId="8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9" fontId="4" fillId="3" borderId="1" xfId="1" applyFont="1" applyFill="1" applyBorder="1" applyAlignment="1">
      <alignment horizontal="center" vertical="center" wrapText="1"/>
    </xf>
    <xf numFmtId="9" fontId="4" fillId="3" borderId="9" xfId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7"/>
  <sheetViews>
    <sheetView topLeftCell="A3" zoomScale="140" zoomScaleNormal="140" zoomScaleSheetLayoutView="100" workbookViewId="0">
      <selection activeCell="A14" sqref="A14:E19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" width="11.5" style="1"/>
    <col min="17" max="17" width="12.6640625" style="1" bestFit="1" customWidth="1"/>
    <col min="18" max="16384" width="11.5" style="1"/>
  </cols>
  <sheetData>
    <row r="1" spans="1:19" ht="62.25" customHeight="1" x14ac:dyDescent="0.1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9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9" x14ac:dyDescent="0.1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9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9" x14ac:dyDescent="0.1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9" x14ac:dyDescent="0.15">
      <c r="A6" s="28" t="s">
        <v>2</v>
      </c>
      <c r="B6" s="28"/>
      <c r="C6" s="28"/>
      <c r="D6" s="28"/>
      <c r="E6" s="29" t="s">
        <v>32</v>
      </c>
      <c r="F6" s="29"/>
      <c r="G6" s="29"/>
      <c r="H6" s="29"/>
      <c r="I6" s="3"/>
      <c r="J6" s="3"/>
      <c r="K6" s="3"/>
      <c r="L6" s="3"/>
      <c r="M6" s="3"/>
      <c r="N6" s="3"/>
    </row>
    <row r="7" spans="1:19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9" ht="14" x14ac:dyDescent="0.15">
      <c r="A8" s="4" t="s">
        <v>3</v>
      </c>
      <c r="B8" s="39" t="s">
        <v>4</v>
      </c>
      <c r="C8" s="39"/>
      <c r="D8" s="14" t="s">
        <v>5</v>
      </c>
      <c r="E8" s="5">
        <v>5</v>
      </c>
      <c r="G8" s="4" t="s">
        <v>6</v>
      </c>
      <c r="H8" s="5">
        <v>4</v>
      </c>
      <c r="I8" s="38" t="s">
        <v>7</v>
      </c>
      <c r="J8" s="38"/>
      <c r="K8" s="38"/>
      <c r="L8" s="39" t="s">
        <v>44</v>
      </c>
      <c r="M8" s="39"/>
      <c r="N8" s="39"/>
    </row>
    <row r="10" spans="1:19" x14ac:dyDescent="0.15">
      <c r="A10" s="4" t="s">
        <v>8</v>
      </c>
      <c r="B10" s="39" t="s">
        <v>34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9" ht="14" thickBot="1" x14ac:dyDescent="0.2">
      <c r="B11" s="6"/>
      <c r="C11" s="6"/>
      <c r="E11" s="6"/>
      <c r="F11" s="6"/>
      <c r="G11" s="6"/>
      <c r="H11" s="6"/>
      <c r="I11" s="6"/>
      <c r="J11" s="6"/>
      <c r="K11" s="6"/>
      <c r="P11" s="24"/>
      <c r="Q11" s="24"/>
      <c r="R11" s="24"/>
      <c r="S11" s="24"/>
    </row>
    <row r="12" spans="1:19" x14ac:dyDescent="0.15">
      <c r="A12" s="40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  <c r="P12" s="24"/>
      <c r="Q12" s="24"/>
      <c r="R12" s="24"/>
      <c r="S12" s="24"/>
    </row>
    <row r="13" spans="1:19" ht="14" x14ac:dyDescent="0.15">
      <c r="A13" s="41"/>
      <c r="B13" s="37"/>
      <c r="C13" s="37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4"/>
      <c r="P13" s="24"/>
      <c r="Q13" s="24"/>
      <c r="R13" s="24"/>
      <c r="S13" s="24"/>
    </row>
    <row r="14" spans="1:19" s="11" customFormat="1" ht="14" x14ac:dyDescent="0.15">
      <c r="A14" s="21" t="s">
        <v>35</v>
      </c>
      <c r="B14" s="22" t="s">
        <v>21</v>
      </c>
      <c r="C14" s="22" t="s">
        <v>36</v>
      </c>
      <c r="D14" s="22" t="s">
        <v>31</v>
      </c>
      <c r="E14" s="22">
        <v>17</v>
      </c>
      <c r="F14" s="22">
        <v>5</v>
      </c>
      <c r="G14" s="22"/>
      <c r="H14" s="26"/>
      <c r="I14" s="22">
        <f t="shared" ref="I14:I28" si="0">(E14-SUM(F14:G14))-K14</f>
        <v>12</v>
      </c>
      <c r="J14" s="10"/>
      <c r="K14" s="9">
        <v>0</v>
      </c>
      <c r="L14" s="10">
        <f t="shared" ref="L14:L28" si="1">K14/E14</f>
        <v>0</v>
      </c>
      <c r="M14" s="9">
        <v>61</v>
      </c>
      <c r="N14" s="15">
        <v>0.28999999999999998</v>
      </c>
      <c r="P14" s="25"/>
      <c r="Q14" s="23"/>
      <c r="R14" s="25"/>
      <c r="S14" s="25"/>
    </row>
    <row r="15" spans="1:19" s="11" customFormat="1" ht="14" x14ac:dyDescent="0.15">
      <c r="A15" s="21" t="s">
        <v>37</v>
      </c>
      <c r="B15" s="22" t="s">
        <v>45</v>
      </c>
      <c r="C15" s="22" t="s">
        <v>38</v>
      </c>
      <c r="D15" s="22" t="s">
        <v>31</v>
      </c>
      <c r="E15" s="22">
        <v>36</v>
      </c>
      <c r="F15" s="22"/>
      <c r="G15" s="22"/>
      <c r="H15" s="26"/>
      <c r="I15" s="22"/>
      <c r="J15" s="10"/>
      <c r="K15" s="9"/>
      <c r="L15" s="10"/>
      <c r="M15" s="9"/>
      <c r="N15" s="15"/>
      <c r="P15" s="25"/>
      <c r="Q15" s="23"/>
      <c r="R15" s="25"/>
      <c r="S15" s="25"/>
    </row>
    <row r="16" spans="1:19" s="11" customFormat="1" ht="28" x14ac:dyDescent="0.15">
      <c r="A16" s="21" t="s">
        <v>39</v>
      </c>
      <c r="B16" s="9" t="s">
        <v>21</v>
      </c>
      <c r="C16" s="9" t="s">
        <v>40</v>
      </c>
      <c r="D16" s="9" t="s">
        <v>31</v>
      </c>
      <c r="E16" s="22">
        <v>27</v>
      </c>
      <c r="F16" s="22">
        <v>27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94</v>
      </c>
      <c r="N16" s="15">
        <v>0.59</v>
      </c>
      <c r="P16" s="25"/>
      <c r="Q16" s="23"/>
      <c r="R16" s="25"/>
      <c r="S16" s="25"/>
    </row>
    <row r="17" spans="1:19" s="11" customFormat="1" ht="28" x14ac:dyDescent="0.15">
      <c r="A17" s="21" t="s">
        <v>39</v>
      </c>
      <c r="B17" s="9" t="s">
        <v>41</v>
      </c>
      <c r="C17" s="9" t="s">
        <v>40</v>
      </c>
      <c r="D17" s="9" t="s">
        <v>31</v>
      </c>
      <c r="E17" s="22">
        <v>27</v>
      </c>
      <c r="F17" s="22">
        <v>27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95</v>
      </c>
      <c r="N17" s="15">
        <v>0.78</v>
      </c>
      <c r="P17" s="25"/>
      <c r="Q17" s="23"/>
      <c r="R17" s="25"/>
      <c r="S17" s="25"/>
    </row>
    <row r="18" spans="1:19" s="11" customFormat="1" ht="14" x14ac:dyDescent="0.15">
      <c r="A18" s="21" t="s">
        <v>42</v>
      </c>
      <c r="B18" s="9" t="s">
        <v>25</v>
      </c>
      <c r="C18" s="9" t="s">
        <v>40</v>
      </c>
      <c r="D18" s="9" t="s">
        <v>31</v>
      </c>
      <c r="E18" s="22">
        <v>25</v>
      </c>
      <c r="F18" s="22"/>
      <c r="G18" s="9"/>
      <c r="H18" s="10"/>
      <c r="I18" s="9"/>
      <c r="J18" s="10"/>
      <c r="K18" s="9"/>
      <c r="L18" s="10"/>
      <c r="M18" s="9"/>
      <c r="N18" s="15"/>
      <c r="P18" s="25"/>
      <c r="Q18" s="23"/>
      <c r="R18" s="25"/>
      <c r="S18" s="25"/>
    </row>
    <row r="19" spans="1:19" s="11" customFormat="1" ht="14" x14ac:dyDescent="0.15">
      <c r="A19" s="21" t="s">
        <v>42</v>
      </c>
      <c r="B19" s="9" t="s">
        <v>25</v>
      </c>
      <c r="C19" s="9" t="s">
        <v>43</v>
      </c>
      <c r="D19" s="9" t="s">
        <v>31</v>
      </c>
      <c r="E19" s="22">
        <v>8</v>
      </c>
      <c r="F19" s="22"/>
      <c r="G19" s="9"/>
      <c r="H19" s="10"/>
      <c r="I19" s="9"/>
      <c r="J19" s="10"/>
      <c r="K19" s="9"/>
      <c r="L19" s="10"/>
      <c r="M19" s="9"/>
      <c r="N19" s="15"/>
      <c r="P19" s="25"/>
      <c r="Q19" s="23"/>
      <c r="R19" s="25"/>
      <c r="S19" s="25"/>
    </row>
    <row r="20" spans="1:19" s="11" customFormat="1" x14ac:dyDescent="0.1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  <c r="P20" s="25"/>
      <c r="Q20" s="25"/>
      <c r="R20" s="25"/>
      <c r="S20" s="25"/>
    </row>
    <row r="21" spans="1:19" s="11" customFormat="1" x14ac:dyDescent="0.1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P21" s="25"/>
      <c r="Q21" s="25"/>
      <c r="R21" s="25"/>
      <c r="S21" s="25"/>
    </row>
    <row r="22" spans="1:19" s="11" customFormat="1" x14ac:dyDescent="0.1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  <c r="P22" s="25"/>
      <c r="Q22" s="25"/>
      <c r="R22" s="25"/>
      <c r="S22" s="25"/>
    </row>
    <row r="23" spans="1:19" s="11" customFormat="1" x14ac:dyDescent="0.1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  <c r="P23" s="25"/>
      <c r="Q23" s="25"/>
      <c r="R23" s="25"/>
      <c r="S23" s="23"/>
    </row>
    <row r="24" spans="1:19" s="11" customFormat="1" x14ac:dyDescent="0.1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9" s="11" customFormat="1" x14ac:dyDescent="0.1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9" s="11" customFormat="1" x14ac:dyDescent="0.1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9" s="11" customFormat="1" ht="16.5" customHeight="1" x14ac:dyDescent="0.1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9" ht="14" thickBot="1" x14ac:dyDescent="0.2">
      <c r="A28" s="16" t="s">
        <v>24</v>
      </c>
      <c r="B28" s="17"/>
      <c r="C28" s="17"/>
      <c r="D28" s="17"/>
      <c r="E28" s="17">
        <f>SUM(E14:E27)</f>
        <v>140</v>
      </c>
      <c r="F28" s="17">
        <f>SUM(F14:F27)</f>
        <v>59</v>
      </c>
      <c r="G28" s="17"/>
      <c r="H28" s="18"/>
      <c r="I28" s="17">
        <f t="shared" si="0"/>
        <v>81</v>
      </c>
      <c r="J28" s="18"/>
      <c r="K28" s="17">
        <f>SUM(K14:K27)</f>
        <v>0</v>
      </c>
      <c r="L28" s="18">
        <f t="shared" si="1"/>
        <v>0</v>
      </c>
      <c r="M28" s="17">
        <f>AVERAGE(M14:M27)</f>
        <v>83.333333333333329</v>
      </c>
      <c r="N28" s="19">
        <f>AVERAGE(N14:N27)</f>
        <v>0.55333333333333334</v>
      </c>
    </row>
    <row r="30" spans="1:19" ht="120" customHeight="1" x14ac:dyDescent="0.1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9" x14ac:dyDescent="0.15">
      <c r="A32" s="12"/>
    </row>
    <row r="33" spans="1:10" x14ac:dyDescent="0.15">
      <c r="B33" s="42" t="s">
        <v>27</v>
      </c>
      <c r="C33" s="42"/>
      <c r="D33" s="42"/>
      <c r="G33" s="27" t="s">
        <v>28</v>
      </c>
      <c r="H33" s="27"/>
      <c r="I33" s="27"/>
      <c r="J33" s="27"/>
    </row>
    <row r="34" spans="1:10" ht="62.25" customHeight="1" x14ac:dyDescent="0.15">
      <c r="B34" s="43"/>
      <c r="C34" s="43"/>
      <c r="D34" s="43"/>
      <c r="G34" s="39"/>
      <c r="H34" s="39"/>
      <c r="I34" s="39"/>
      <c r="J34" s="39"/>
    </row>
    <row r="35" spans="1:10" hidden="1" x14ac:dyDescent="0.15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15"/>
    <row r="37" spans="1:10" ht="45" customHeight="1" x14ac:dyDescent="0.15">
      <c r="B37" s="45" t="str">
        <f>B10</f>
        <v>DRA. ROSA MARÍA BEREA GUTIÉRREZ</v>
      </c>
      <c r="C37" s="45"/>
      <c r="D37" s="45"/>
      <c r="E37" s="13"/>
      <c r="F37" s="13"/>
      <c r="G37" s="46" t="s">
        <v>33</v>
      </c>
      <c r="H37" s="46"/>
      <c r="I37" s="46"/>
      <c r="J37" s="46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130" zoomScaleNormal="130" zoomScaleSheetLayoutView="100" workbookViewId="0">
      <selection activeCell="D20" sqref="D20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15">
      <c r="A6" s="28" t="s">
        <v>2</v>
      </c>
      <c r="B6" s="28"/>
      <c r="C6" s="28"/>
      <c r="D6" s="28"/>
      <c r="E6" s="29"/>
      <c r="F6" s="29"/>
      <c r="G6" s="29"/>
      <c r="H6" s="29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9">
        <v>2</v>
      </c>
      <c r="C8" s="3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8" t="s">
        <v>7</v>
      </c>
      <c r="J8" s="38"/>
      <c r="K8" s="38"/>
      <c r="L8" s="39" t="str">
        <f>'1'!L8</f>
        <v>Febrero - Julio 2023</v>
      </c>
      <c r="M8" s="39"/>
      <c r="N8" s="39"/>
    </row>
    <row r="10" spans="1:14" x14ac:dyDescent="0.15">
      <c r="A10" s="4" t="s">
        <v>8</v>
      </c>
      <c r="B10" s="39" t="str">
        <f>'1'!B10</f>
        <v>DRA. ROSA MARÍA BEREA GUTIÉRREZ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40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ht="14" x14ac:dyDescent="0.15">
      <c r="A13" s="41"/>
      <c r="B13" s="37"/>
      <c r="C13" s="37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4"/>
    </row>
    <row r="14" spans="1:14" s="11" customFormat="1" ht="14" x14ac:dyDescent="0.15">
      <c r="A14" s="21" t="s">
        <v>35</v>
      </c>
      <c r="B14" s="22"/>
      <c r="C14" s="22" t="s">
        <v>36</v>
      </c>
      <c r="D14" s="22" t="s">
        <v>31</v>
      </c>
      <c r="E14" s="22">
        <v>17</v>
      </c>
      <c r="F14" s="9"/>
      <c r="G14" s="9"/>
      <c r="H14" s="10"/>
      <c r="I14" s="9">
        <f t="shared" ref="I14:I28" si="0">(E14-SUM(F14:G14))-K14</f>
        <v>17</v>
      </c>
      <c r="J14" s="10"/>
      <c r="K14" s="9">
        <v>0</v>
      </c>
      <c r="L14" s="10">
        <f t="shared" ref="L14:L28" si="1">K14/E14</f>
        <v>0</v>
      </c>
      <c r="M14" s="9"/>
      <c r="N14" s="15"/>
    </row>
    <row r="15" spans="1:14" s="11" customFormat="1" ht="14" x14ac:dyDescent="0.15">
      <c r="A15" s="48" t="s">
        <v>37</v>
      </c>
      <c r="B15" s="49" t="s">
        <v>21</v>
      </c>
      <c r="C15" s="49" t="s">
        <v>38</v>
      </c>
      <c r="D15" s="49" t="s">
        <v>31</v>
      </c>
      <c r="E15" s="49">
        <v>36</v>
      </c>
      <c r="F15" s="49">
        <v>31</v>
      </c>
      <c r="G15" s="49"/>
      <c r="H15" s="50"/>
      <c r="I15" s="49">
        <f t="shared" si="0"/>
        <v>5</v>
      </c>
      <c r="J15" s="50"/>
      <c r="K15" s="49">
        <v>0</v>
      </c>
      <c r="L15" s="50">
        <f t="shared" si="1"/>
        <v>0</v>
      </c>
      <c r="M15" s="49">
        <v>84</v>
      </c>
      <c r="N15" s="51">
        <v>0.31</v>
      </c>
    </row>
    <row r="16" spans="1:14" s="11" customFormat="1" ht="28" x14ac:dyDescent="0.15">
      <c r="A16" s="21" t="s">
        <v>39</v>
      </c>
      <c r="B16" s="9"/>
      <c r="C16" s="9" t="s">
        <v>40</v>
      </c>
      <c r="D16" s="9" t="s">
        <v>31</v>
      </c>
      <c r="E16" s="22">
        <v>27</v>
      </c>
      <c r="F16" s="9"/>
      <c r="G16" s="9"/>
      <c r="H16" s="10"/>
      <c r="I16" s="9">
        <f t="shared" si="0"/>
        <v>27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28" x14ac:dyDescent="0.15">
      <c r="A17" s="21" t="s">
        <v>39</v>
      </c>
      <c r="B17" s="9"/>
      <c r="C17" s="9" t="s">
        <v>40</v>
      </c>
      <c r="D17" s="9" t="s">
        <v>31</v>
      </c>
      <c r="E17" s="22">
        <v>27</v>
      </c>
      <c r="F17" s="9"/>
      <c r="G17" s="9"/>
      <c r="H17" s="10"/>
      <c r="I17" s="9">
        <f t="shared" si="0"/>
        <v>27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ht="14" x14ac:dyDescent="0.15">
      <c r="A18" s="21" t="s">
        <v>42</v>
      </c>
      <c r="B18" s="9"/>
      <c r="C18" s="9" t="s">
        <v>40</v>
      </c>
      <c r="D18" s="9" t="s">
        <v>31</v>
      </c>
      <c r="E18" s="22">
        <v>25</v>
      </c>
      <c r="F18" s="9"/>
      <c r="G18" s="9"/>
      <c r="H18" s="10"/>
      <c r="I18" s="9">
        <f t="shared" si="0"/>
        <v>25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ht="14" x14ac:dyDescent="0.15">
      <c r="A19" s="21" t="s">
        <v>42</v>
      </c>
      <c r="B19" s="9"/>
      <c r="C19" s="9" t="s">
        <v>43</v>
      </c>
      <c r="D19" s="9" t="s">
        <v>31</v>
      </c>
      <c r="E19" s="22">
        <v>8</v>
      </c>
      <c r="F19" s="9"/>
      <c r="G19" s="9"/>
      <c r="H19" s="10"/>
      <c r="I19" s="9">
        <f t="shared" si="0"/>
        <v>8</v>
      </c>
      <c r="J19" s="10"/>
      <c r="K19" s="9">
        <v>0</v>
      </c>
      <c r="L19" s="10">
        <f t="shared" si="1"/>
        <v>0</v>
      </c>
      <c r="M19" s="9"/>
      <c r="N19" s="15"/>
    </row>
    <row r="20" spans="1:14" s="11" customFormat="1" x14ac:dyDescent="0.1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/>
      <c r="C28" s="17"/>
      <c r="D28" s="17"/>
      <c r="E28" s="17">
        <f>SUM(E14:E27)</f>
        <v>140</v>
      </c>
      <c r="F28" s="17">
        <f>SUM(F14:F27)</f>
        <v>31</v>
      </c>
      <c r="G28" s="17">
        <f>SUM(G14:G27)</f>
        <v>0</v>
      </c>
      <c r="H28" s="18"/>
      <c r="I28" s="17">
        <f t="shared" si="0"/>
        <v>109</v>
      </c>
      <c r="J28" s="18"/>
      <c r="K28" s="17">
        <f>SUM(K14:K27)</f>
        <v>0</v>
      </c>
      <c r="L28" s="18">
        <f t="shared" si="1"/>
        <v>0</v>
      </c>
      <c r="M28" s="17">
        <f>AVERAGE(M14:M27)</f>
        <v>84</v>
      </c>
      <c r="N28" s="19">
        <f>AVERAGE(N14:N27)</f>
        <v>0.31</v>
      </c>
    </row>
    <row r="30" spans="1:14" ht="120" customHeight="1" x14ac:dyDescent="0.1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15">
      <c r="A32" s="12"/>
    </row>
    <row r="33" spans="1:10" x14ac:dyDescent="0.15">
      <c r="B33" s="42" t="s">
        <v>27</v>
      </c>
      <c r="C33" s="42"/>
      <c r="D33" s="42"/>
      <c r="G33" s="27" t="s">
        <v>28</v>
      </c>
      <c r="H33" s="27"/>
      <c r="I33" s="27"/>
      <c r="J33" s="27"/>
    </row>
    <row r="34" spans="1:10" ht="62.25" customHeight="1" x14ac:dyDescent="0.15">
      <c r="B34" s="43"/>
      <c r="C34" s="43"/>
      <c r="D34" s="43"/>
      <c r="G34" s="39"/>
      <c r="H34" s="39"/>
      <c r="I34" s="39"/>
      <c r="J34" s="39"/>
    </row>
    <row r="35" spans="1:10" hidden="1" x14ac:dyDescent="0.15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15"/>
    <row r="37" spans="1:10" ht="45" customHeight="1" x14ac:dyDescent="0.15">
      <c r="B37" s="46" t="str">
        <f>B10</f>
        <v>DRA. ROSA MARÍA BEREA GUTIÉRREZ</v>
      </c>
      <c r="C37" s="46"/>
      <c r="D37" s="46"/>
      <c r="E37" s="13"/>
      <c r="F37" s="13"/>
      <c r="G37" s="47" t="s">
        <v>33</v>
      </c>
      <c r="H37" s="47"/>
      <c r="I37" s="47"/>
      <c r="J37" s="4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110" zoomScaleNormal="110" zoomScaleSheetLayoutView="100" workbookViewId="0">
      <selection activeCell="A14" sqref="A14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15">
      <c r="A6" s="28" t="s">
        <v>2</v>
      </c>
      <c r="B6" s="28"/>
      <c r="C6" s="28"/>
      <c r="D6" s="28"/>
      <c r="E6" s="29"/>
      <c r="F6" s="29"/>
      <c r="G6" s="29"/>
      <c r="H6" s="29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9">
        <v>3</v>
      </c>
      <c r="C8" s="3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8" t="s">
        <v>7</v>
      </c>
      <c r="J8" s="38"/>
      <c r="K8" s="38"/>
      <c r="L8" s="39" t="str">
        <f>'1'!L8</f>
        <v>Febrero - Julio 2023</v>
      </c>
      <c r="M8" s="39"/>
      <c r="N8" s="39"/>
    </row>
    <row r="10" spans="1:14" x14ac:dyDescent="0.15">
      <c r="A10" s="4" t="s">
        <v>8</v>
      </c>
      <c r="B10" s="39" t="str">
        <f>'1'!B10</f>
        <v>DRA. ROSA MARÍA BEREA GUTIÉRREZ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40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ht="14" x14ac:dyDescent="0.15">
      <c r="A13" s="41"/>
      <c r="B13" s="37"/>
      <c r="C13" s="37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4"/>
    </row>
    <row r="14" spans="1:14" s="11" customFormat="1" ht="14" x14ac:dyDescent="0.15">
      <c r="A14" s="9"/>
      <c r="B14" s="9"/>
      <c r="C14" s="9"/>
      <c r="D14" s="9" t="str">
        <f>'1'!D14</f>
        <v>IGEM</v>
      </c>
      <c r="E14" s="9">
        <f>'1'!E14</f>
        <v>17</v>
      </c>
      <c r="F14" s="9"/>
      <c r="G14" s="9"/>
      <c r="H14" s="10"/>
      <c r="I14" s="9">
        <f t="shared" ref="I14:I28" si="0">(E14-SUM(F14:G14))-K14</f>
        <v>17</v>
      </c>
      <c r="J14" s="10"/>
      <c r="K14" s="9">
        <v>0</v>
      </c>
      <c r="L14" s="10">
        <f t="shared" ref="L14:L28" si="1">K14/E14</f>
        <v>0</v>
      </c>
      <c r="M14" s="9"/>
      <c r="N14" s="15"/>
    </row>
    <row r="15" spans="1:14" s="11" customFormat="1" ht="14" x14ac:dyDescent="0.15">
      <c r="A15" s="9"/>
      <c r="B15" s="9"/>
      <c r="C15" s="9"/>
      <c r="D15" s="9" t="str">
        <f>'1'!D15</f>
        <v>IGEM</v>
      </c>
      <c r="E15" s="9">
        <f>'1'!E15</f>
        <v>36</v>
      </c>
      <c r="F15" s="9"/>
      <c r="G15" s="9"/>
      <c r="H15" s="10"/>
      <c r="I15" s="9">
        <f t="shared" si="0"/>
        <v>36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14" x14ac:dyDescent="0.15">
      <c r="A16" s="9"/>
      <c r="B16" s="9"/>
      <c r="C16" s="9"/>
      <c r="D16" s="9" t="str">
        <f>'1'!D16</f>
        <v>IGEM</v>
      </c>
      <c r="E16" s="9">
        <f>'1'!E16</f>
        <v>27</v>
      </c>
      <c r="F16" s="9"/>
      <c r="G16" s="9"/>
      <c r="H16" s="10"/>
      <c r="I16" s="9">
        <f t="shared" si="0"/>
        <v>27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14" x14ac:dyDescent="0.15">
      <c r="A17" s="9"/>
      <c r="B17" s="9"/>
      <c r="C17" s="9"/>
      <c r="D17" s="9" t="str">
        <f>'1'!D17</f>
        <v>IGEM</v>
      </c>
      <c r="E17" s="9">
        <f>'1'!E17</f>
        <v>27</v>
      </c>
      <c r="F17" s="9"/>
      <c r="G17" s="9"/>
      <c r="H17" s="10"/>
      <c r="I17" s="9">
        <f t="shared" si="0"/>
        <v>27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ht="14" x14ac:dyDescent="0.15">
      <c r="A18" s="9"/>
      <c r="B18" s="9"/>
      <c r="C18" s="9"/>
      <c r="D18" s="9" t="str">
        <f>'1'!D18</f>
        <v>IGEM</v>
      </c>
      <c r="E18" s="9">
        <f>'1'!E18</f>
        <v>25</v>
      </c>
      <c r="F18" s="9"/>
      <c r="G18" s="9"/>
      <c r="H18" s="10"/>
      <c r="I18" s="9">
        <f t="shared" si="0"/>
        <v>25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ht="14" x14ac:dyDescent="0.15">
      <c r="A19" s="9"/>
      <c r="B19" s="9"/>
      <c r="C19" s="9"/>
      <c r="D19" s="9" t="str">
        <f>'1'!D19</f>
        <v>IGEM</v>
      </c>
      <c r="E19" s="9">
        <f>'1'!E19</f>
        <v>8</v>
      </c>
      <c r="F19" s="9"/>
      <c r="G19" s="9"/>
      <c r="H19" s="10"/>
      <c r="I19" s="9">
        <f t="shared" si="0"/>
        <v>8</v>
      </c>
      <c r="J19" s="10"/>
      <c r="K19" s="9">
        <v>0</v>
      </c>
      <c r="L19" s="10">
        <f t="shared" si="1"/>
        <v>0</v>
      </c>
      <c r="M19" s="9"/>
      <c r="N19" s="15"/>
    </row>
    <row r="20" spans="1:14" s="11" customFormat="1" x14ac:dyDescent="0.1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/>
      <c r="C28" s="17"/>
      <c r="D28" s="17"/>
      <c r="E28" s="17">
        <f>SUM(E14:E27)</f>
        <v>140</v>
      </c>
      <c r="F28" s="17">
        <f>SUM(F14:F27)</f>
        <v>0</v>
      </c>
      <c r="G28" s="17">
        <f>SUM(G14:G27)</f>
        <v>0</v>
      </c>
      <c r="H28" s="18"/>
      <c r="I28" s="17">
        <f t="shared" si="0"/>
        <v>140</v>
      </c>
      <c r="J28" s="18"/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15">
      <c r="A32" s="12"/>
    </row>
    <row r="33" spans="1:10" x14ac:dyDescent="0.15">
      <c r="B33" s="42" t="s">
        <v>27</v>
      </c>
      <c r="C33" s="42"/>
      <c r="D33" s="42"/>
      <c r="G33" s="27" t="s">
        <v>28</v>
      </c>
      <c r="H33" s="27"/>
      <c r="I33" s="27"/>
      <c r="J33" s="27"/>
    </row>
    <row r="34" spans="1:10" ht="62.25" customHeight="1" x14ac:dyDescent="0.15">
      <c r="B34" s="43"/>
      <c r="C34" s="43"/>
      <c r="D34" s="43"/>
      <c r="G34" s="39"/>
      <c r="H34" s="39"/>
      <c r="I34" s="39"/>
      <c r="J34" s="39"/>
    </row>
    <row r="35" spans="1:10" hidden="1" x14ac:dyDescent="0.15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15"/>
    <row r="37" spans="1:10" ht="45" customHeight="1" x14ac:dyDescent="0.15">
      <c r="B37" s="46" t="str">
        <f>B10</f>
        <v>DRA. ROSA MARÍA BEREA GUTIÉRREZ</v>
      </c>
      <c r="C37" s="46"/>
      <c r="D37" s="46"/>
      <c r="E37" s="13"/>
      <c r="F37" s="13"/>
      <c r="G37" s="47" t="s">
        <v>33</v>
      </c>
      <c r="H37" s="47"/>
      <c r="I37" s="47"/>
      <c r="J37" s="4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110" zoomScaleNormal="110" zoomScaleSheetLayoutView="100" workbookViewId="0">
      <selection activeCell="A14" sqref="A14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15">
      <c r="A6" s="28" t="s">
        <v>2</v>
      </c>
      <c r="B6" s="28"/>
      <c r="C6" s="28"/>
      <c r="D6" s="28"/>
      <c r="E6" s="29"/>
      <c r="F6" s="29"/>
      <c r="G6" s="29"/>
      <c r="H6" s="29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9">
        <v>4</v>
      </c>
      <c r="C8" s="3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8" t="s">
        <v>7</v>
      </c>
      <c r="J8" s="38"/>
      <c r="K8" s="38"/>
      <c r="L8" s="39" t="str">
        <f>'1'!L8</f>
        <v>Febrero - Julio 2023</v>
      </c>
      <c r="M8" s="39"/>
      <c r="N8" s="39"/>
    </row>
    <row r="10" spans="1:14" x14ac:dyDescent="0.15">
      <c r="A10" s="4" t="s">
        <v>8</v>
      </c>
      <c r="B10" s="39" t="str">
        <f>'1'!B10</f>
        <v>DRA. ROSA MARÍA BEREA GUTIÉRREZ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40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ht="14" x14ac:dyDescent="0.15">
      <c r="A13" s="41"/>
      <c r="B13" s="37"/>
      <c r="C13" s="37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4"/>
    </row>
    <row r="14" spans="1:14" s="11" customFormat="1" ht="14" x14ac:dyDescent="0.15">
      <c r="A14" s="9"/>
      <c r="B14" s="9"/>
      <c r="C14" s="9"/>
      <c r="D14" s="9" t="str">
        <f>'1'!D14</f>
        <v>IGEM</v>
      </c>
      <c r="E14" s="9">
        <f>'1'!E14</f>
        <v>17</v>
      </c>
      <c r="F14" s="9"/>
      <c r="G14" s="9"/>
      <c r="H14" s="10"/>
      <c r="I14" s="9">
        <f t="shared" ref="I14:I28" si="0">(E14-SUM(F14:G14))-K14</f>
        <v>17</v>
      </c>
      <c r="J14" s="10"/>
      <c r="K14" s="9">
        <v>0</v>
      </c>
      <c r="L14" s="10">
        <f t="shared" ref="L14:L28" si="1">K14/E14</f>
        <v>0</v>
      </c>
      <c r="M14" s="9"/>
      <c r="N14" s="15"/>
    </row>
    <row r="15" spans="1:14" s="11" customFormat="1" ht="14" x14ac:dyDescent="0.15">
      <c r="A15" s="9"/>
      <c r="B15" s="9"/>
      <c r="C15" s="9"/>
      <c r="D15" s="9" t="str">
        <f>'1'!D15</f>
        <v>IGEM</v>
      </c>
      <c r="E15" s="9">
        <f>'1'!E15</f>
        <v>36</v>
      </c>
      <c r="F15" s="9"/>
      <c r="G15" s="9"/>
      <c r="H15" s="10"/>
      <c r="I15" s="9">
        <f t="shared" si="0"/>
        <v>36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14" x14ac:dyDescent="0.15">
      <c r="A16" s="9"/>
      <c r="B16" s="9"/>
      <c r="C16" s="9"/>
      <c r="D16" s="9" t="str">
        <f>'1'!D16</f>
        <v>IGEM</v>
      </c>
      <c r="E16" s="9">
        <f>'1'!E16</f>
        <v>27</v>
      </c>
      <c r="F16" s="9"/>
      <c r="G16" s="9"/>
      <c r="H16" s="10"/>
      <c r="I16" s="9">
        <f t="shared" si="0"/>
        <v>27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14" x14ac:dyDescent="0.15">
      <c r="A17" s="9"/>
      <c r="B17" s="9"/>
      <c r="C17" s="9"/>
      <c r="D17" s="9" t="str">
        <f>'1'!D17</f>
        <v>IGEM</v>
      </c>
      <c r="E17" s="9">
        <f>'1'!E17</f>
        <v>27</v>
      </c>
      <c r="F17" s="9"/>
      <c r="G17" s="9"/>
      <c r="H17" s="10"/>
      <c r="I17" s="9">
        <f t="shared" si="0"/>
        <v>27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ht="14" x14ac:dyDescent="0.15">
      <c r="A18" s="9"/>
      <c r="B18" s="9"/>
      <c r="C18" s="9"/>
      <c r="D18" s="9" t="str">
        <f>'1'!D18</f>
        <v>IGEM</v>
      </c>
      <c r="E18" s="9">
        <f>'1'!E18</f>
        <v>25</v>
      </c>
      <c r="F18" s="9"/>
      <c r="G18" s="9"/>
      <c r="H18" s="10"/>
      <c r="I18" s="9">
        <f t="shared" si="0"/>
        <v>25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ht="14" x14ac:dyDescent="0.15">
      <c r="A19" s="9"/>
      <c r="B19" s="9"/>
      <c r="C19" s="9"/>
      <c r="D19" s="9" t="str">
        <f>'1'!D19</f>
        <v>IGEM</v>
      </c>
      <c r="E19" s="9">
        <f>'1'!E19</f>
        <v>8</v>
      </c>
      <c r="F19" s="9"/>
      <c r="G19" s="9"/>
      <c r="H19" s="10"/>
      <c r="I19" s="9">
        <f t="shared" si="0"/>
        <v>8</v>
      </c>
      <c r="J19" s="10"/>
      <c r="K19" s="9">
        <v>0</v>
      </c>
      <c r="L19" s="10">
        <f t="shared" si="1"/>
        <v>0</v>
      </c>
      <c r="M19" s="9"/>
      <c r="N19" s="15"/>
    </row>
    <row r="20" spans="1:14" s="11" customFormat="1" x14ac:dyDescent="0.1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/>
      <c r="C28" s="17"/>
      <c r="D28" s="17"/>
      <c r="E28" s="17">
        <f>SUM(E14:E27)</f>
        <v>140</v>
      </c>
      <c r="F28" s="17">
        <f>SUM(F14:F27)</f>
        <v>0</v>
      </c>
      <c r="G28" s="17">
        <f>SUM(G14:G27)</f>
        <v>0</v>
      </c>
      <c r="H28" s="18"/>
      <c r="I28" s="17">
        <f t="shared" si="0"/>
        <v>140</v>
      </c>
      <c r="J28" s="18"/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15">
      <c r="A32" s="12"/>
    </row>
    <row r="33" spans="1:10" x14ac:dyDescent="0.15">
      <c r="B33" s="42" t="s">
        <v>27</v>
      </c>
      <c r="C33" s="42"/>
      <c r="D33" s="42"/>
      <c r="G33" s="27" t="s">
        <v>28</v>
      </c>
      <c r="H33" s="27"/>
      <c r="I33" s="27"/>
      <c r="J33" s="27"/>
    </row>
    <row r="34" spans="1:10" ht="62.25" customHeight="1" x14ac:dyDescent="0.15">
      <c r="B34" s="43"/>
      <c r="C34" s="43"/>
      <c r="D34" s="43"/>
      <c r="G34" s="39"/>
      <c r="H34" s="39"/>
      <c r="I34" s="39"/>
      <c r="J34" s="39"/>
    </row>
    <row r="35" spans="1:10" hidden="1" x14ac:dyDescent="0.15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15"/>
    <row r="37" spans="1:10" ht="45" customHeight="1" x14ac:dyDescent="0.15">
      <c r="B37" s="46" t="str">
        <f>B10</f>
        <v>DRA. ROSA MARÍA BEREA GUTIÉRREZ</v>
      </c>
      <c r="C37" s="46"/>
      <c r="D37" s="46"/>
      <c r="E37" s="13"/>
      <c r="F37" s="13"/>
      <c r="G37" s="47" t="s">
        <v>33</v>
      </c>
      <c r="H37" s="47"/>
      <c r="I37" s="47"/>
      <c r="J37" s="4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110" zoomScaleNormal="110" zoomScaleSheetLayoutView="100" workbookViewId="0">
      <selection activeCell="A14" sqref="A14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15">
      <c r="A6" s="28" t="s">
        <v>2</v>
      </c>
      <c r="B6" s="28"/>
      <c r="C6" s="28"/>
      <c r="D6" s="28"/>
      <c r="E6" s="29"/>
      <c r="F6" s="29"/>
      <c r="G6" s="29"/>
      <c r="H6" s="29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9" t="s">
        <v>29</v>
      </c>
      <c r="C8" s="3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8" t="s">
        <v>7</v>
      </c>
      <c r="J8" s="38"/>
      <c r="K8" s="38"/>
      <c r="L8" s="39" t="str">
        <f>'1'!L8</f>
        <v>Febrero - Julio 2023</v>
      </c>
      <c r="M8" s="39"/>
      <c r="N8" s="39"/>
    </row>
    <row r="10" spans="1:14" x14ac:dyDescent="0.15">
      <c r="A10" s="4" t="s">
        <v>8</v>
      </c>
      <c r="B10" s="39" t="str">
        <f>'1'!B10</f>
        <v>DRA. ROSA MARÍA BEREA GUTIÉRREZ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40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ht="14" x14ac:dyDescent="0.15">
      <c r="A13" s="41"/>
      <c r="B13" s="37"/>
      <c r="C13" s="37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4"/>
    </row>
    <row r="14" spans="1:14" s="11" customFormat="1" ht="14" x14ac:dyDescent="0.15">
      <c r="A14" s="9"/>
      <c r="B14" s="9"/>
      <c r="C14" s="9"/>
      <c r="D14" s="9" t="str">
        <f>'1'!D14</f>
        <v>IGEM</v>
      </c>
      <c r="E14" s="9">
        <f>'1'!E14</f>
        <v>17</v>
      </c>
      <c r="F14" s="9"/>
      <c r="G14" s="9"/>
      <c r="H14" s="10">
        <f t="shared" ref="H14:H19" si="0">F14/E14</f>
        <v>0</v>
      </c>
      <c r="I14" s="9">
        <f t="shared" ref="I14:I28" si="1">(E14-SUM(F14:G14))-K14</f>
        <v>17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14" x14ac:dyDescent="0.15">
      <c r="A15" s="9"/>
      <c r="B15" s="9"/>
      <c r="C15" s="9"/>
      <c r="D15" s="9" t="str">
        <f>'1'!D15</f>
        <v>IGEM</v>
      </c>
      <c r="E15" s="9">
        <f>'1'!E15</f>
        <v>36</v>
      </c>
      <c r="F15" s="9"/>
      <c r="G15" s="9"/>
      <c r="H15" s="10">
        <f t="shared" si="0"/>
        <v>0</v>
      </c>
      <c r="I15" s="9">
        <f t="shared" si="1"/>
        <v>36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14" x14ac:dyDescent="0.15">
      <c r="A16" s="9"/>
      <c r="B16" s="9"/>
      <c r="C16" s="9"/>
      <c r="D16" s="9" t="str">
        <f>'1'!D16</f>
        <v>IGEM</v>
      </c>
      <c r="E16" s="9">
        <f>'1'!E16</f>
        <v>27</v>
      </c>
      <c r="F16" s="9"/>
      <c r="G16" s="9"/>
      <c r="H16" s="10">
        <f t="shared" si="0"/>
        <v>0</v>
      </c>
      <c r="I16" s="9">
        <f t="shared" si="1"/>
        <v>27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14" x14ac:dyDescent="0.15">
      <c r="A17" s="9"/>
      <c r="B17" s="9"/>
      <c r="C17" s="9"/>
      <c r="D17" s="9" t="str">
        <f>'1'!D17</f>
        <v>IGEM</v>
      </c>
      <c r="E17" s="9">
        <f>'1'!E17</f>
        <v>27</v>
      </c>
      <c r="F17" s="9"/>
      <c r="G17" s="9"/>
      <c r="H17" s="10">
        <f t="shared" si="0"/>
        <v>0</v>
      </c>
      <c r="I17" s="9">
        <f t="shared" si="1"/>
        <v>27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14" x14ac:dyDescent="0.15">
      <c r="A18" s="9"/>
      <c r="B18" s="9"/>
      <c r="C18" s="9"/>
      <c r="D18" s="9" t="str">
        <f>'1'!D18</f>
        <v>IGEM</v>
      </c>
      <c r="E18" s="9">
        <f>'1'!E18</f>
        <v>25</v>
      </c>
      <c r="F18" s="9"/>
      <c r="G18" s="9"/>
      <c r="H18" s="10">
        <f t="shared" si="0"/>
        <v>0</v>
      </c>
      <c r="I18" s="9">
        <f t="shared" si="1"/>
        <v>25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14" x14ac:dyDescent="0.15">
      <c r="A19" s="9"/>
      <c r="B19" s="9"/>
      <c r="C19" s="9"/>
      <c r="D19" s="9" t="str">
        <f>'1'!D19</f>
        <v>IGEM</v>
      </c>
      <c r="E19" s="9">
        <f>'1'!E19</f>
        <v>8</v>
      </c>
      <c r="F19" s="9"/>
      <c r="G19" s="9"/>
      <c r="H19" s="10">
        <f t="shared" si="0"/>
        <v>0</v>
      </c>
      <c r="I19" s="9">
        <f t="shared" si="1"/>
        <v>8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1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140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15">
      <c r="A32" s="12"/>
    </row>
    <row r="33" spans="1:10" x14ac:dyDescent="0.15">
      <c r="B33" s="42" t="s">
        <v>27</v>
      </c>
      <c r="C33" s="42"/>
      <c r="D33" s="42"/>
      <c r="G33" s="27" t="s">
        <v>28</v>
      </c>
      <c r="H33" s="27"/>
      <c r="I33" s="27"/>
      <c r="J33" s="27"/>
    </row>
    <row r="34" spans="1:10" ht="62.25" customHeight="1" x14ac:dyDescent="0.15">
      <c r="B34" s="43"/>
      <c r="C34" s="43"/>
      <c r="D34" s="43"/>
      <c r="G34" s="39"/>
      <c r="H34" s="39"/>
      <c r="I34" s="39"/>
      <c r="J34" s="39"/>
    </row>
    <row r="35" spans="1:10" hidden="1" x14ac:dyDescent="0.15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15"/>
    <row r="37" spans="1:10" ht="45" customHeight="1" x14ac:dyDescent="0.15">
      <c r="B37" s="46" t="str">
        <f>B10</f>
        <v>DRA. ROSA MARÍA BEREA GUTIÉRREZ</v>
      </c>
      <c r="C37" s="46"/>
      <c r="D37" s="46"/>
      <c r="E37" s="13"/>
      <c r="F37" s="13"/>
      <c r="G37" s="47" t="s">
        <v>33</v>
      </c>
      <c r="H37" s="47"/>
      <c r="I37" s="47"/>
      <c r="J37" s="4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Microsoft Office User</cp:lastModifiedBy>
  <cp:revision/>
  <dcterms:created xsi:type="dcterms:W3CDTF">2021-11-22T14:45:25Z</dcterms:created>
  <dcterms:modified xsi:type="dcterms:W3CDTF">2023-05-04T02:12:26Z</dcterms:modified>
  <cp:category/>
  <cp:contentStatus/>
</cp:coreProperties>
</file>