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E6C47083-000A-B04A-BD73-3D418DAEA39F}" xr6:coauthVersionLast="47" xr6:coauthVersionMax="47" xr10:uidLastSave="{00000000-0000-0000-0000-000000000000}"/>
  <bookViews>
    <workbookView xWindow="0" yWindow="460" windowWidth="15280" windowHeight="16460" firstSheet="2" activeTab="4" xr2:uid="{00000000-000D-0000-FFFF-FFFF00000000}"/>
  </bookViews>
  <sheets>
    <sheet name="Taller de Inv. II" sheetId="1" r:id="rId1"/>
    <sheet name="Admon.Estrat. del Cap.Hum." sheetId="3" r:id="rId2"/>
    <sheet name="Plan de Neg. A" sheetId="4" r:id="rId3"/>
    <sheet name="Plan de Neg. B" sheetId="5" r:id="rId4"/>
    <sheet name="Contabilidad Orient. a los Neg.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6" l="1"/>
  <c r="J56" i="6"/>
  <c r="Q14" i="6"/>
  <c r="B53" i="6"/>
  <c r="Q16" i="6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35" i="3"/>
  <c r="Q34" i="3"/>
  <c r="Q33" i="3"/>
  <c r="Q32" i="3"/>
  <c r="Q31" i="3"/>
  <c r="Q30" i="3"/>
  <c r="Q29" i="3"/>
  <c r="Q28" i="3"/>
  <c r="Q27" i="3"/>
  <c r="Q33" i="4"/>
  <c r="Q32" i="4"/>
  <c r="Q31" i="4"/>
  <c r="Q30" i="4"/>
  <c r="Q29" i="4"/>
  <c r="Q28" i="4"/>
  <c r="Q27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9" i="1"/>
  <c r="N54" i="1"/>
  <c r="N55" i="1"/>
  <c r="N58" i="1" s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25" i="6"/>
  <c r="Q24" i="6"/>
  <c r="Q23" i="6"/>
  <c r="Q22" i="6"/>
  <c r="Q21" i="6"/>
  <c r="Q20" i="6"/>
  <c r="Q19" i="6"/>
  <c r="Q18" i="6"/>
  <c r="Q17" i="6"/>
  <c r="Q15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J57" i="5" s="1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O54" i="3"/>
  <c r="N54" i="3"/>
  <c r="M54" i="3"/>
  <c r="M57" i="3" s="1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4" i="5" l="1"/>
  <c r="Q54" i="4"/>
  <c r="J58" i="5"/>
  <c r="Q54" i="1"/>
  <c r="K58" i="6"/>
  <c r="K57" i="6"/>
  <c r="Q54" i="3"/>
  <c r="L58" i="3"/>
  <c r="P58" i="3"/>
  <c r="L57" i="3"/>
  <c r="P57" i="3"/>
  <c r="K58" i="5"/>
  <c r="O58" i="5"/>
  <c r="O57" i="5"/>
  <c r="K57" i="5"/>
  <c r="L58" i="6"/>
  <c r="L57" i="6"/>
  <c r="Q54" i="6"/>
  <c r="O57" i="3"/>
  <c r="K57" i="3"/>
  <c r="N57" i="1"/>
  <c r="Q56" i="3"/>
  <c r="J58" i="3"/>
  <c r="N58" i="3"/>
  <c r="K58" i="4"/>
  <c r="L58" i="5"/>
  <c r="O58" i="4"/>
  <c r="P58" i="5"/>
  <c r="J57" i="3"/>
  <c r="N57" i="3"/>
  <c r="K58" i="3"/>
  <c r="O58" i="3"/>
  <c r="K57" i="4"/>
  <c r="O57" i="4"/>
  <c r="L58" i="4"/>
  <c r="P58" i="4"/>
  <c r="Q56" i="5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Q55" i="5"/>
  <c r="J58" i="4"/>
  <c r="Q55" i="4"/>
  <c r="Q55" i="3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3"/>
  <c r="Q58" i="3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<sst xmlns="http://schemas.openxmlformats.org/spreadsheetml/2006/main" count="253" uniqueCount="122">
  <si>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</si>
  <si>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</si>
  <si>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</si>
  <si>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</si>
  <si>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</si>
  <si>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</si>
  <si>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</si>
  <si>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</si>
  <si>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</si>
  <si>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</si>
  <si>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</si>
  <si>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</si>
  <si>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</si>
  <si>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</si>
  <si>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</si>
  <si>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</si>
  <si>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</si>
  <si>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</si>
  <si>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</si>
  <si>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</si>
  <si>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</si>
  <si>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</si>
  <si>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</si>
  <si>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</si>
  <si>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Investigación II</t>
  </si>
  <si>
    <t>Febrero - Julio 2023</t>
  </si>
  <si>
    <t>607-A</t>
  </si>
  <si>
    <t>Dra. Rosa Ma. Berea Gutiérrez</t>
  </si>
  <si>
    <t>207-C</t>
  </si>
  <si>
    <t>807-A</t>
  </si>
  <si>
    <t>807-B</t>
  </si>
  <si>
    <t>Contabilidad Orientada a los Negocios</t>
  </si>
  <si>
    <t>Plan de Negocios</t>
  </si>
  <si>
    <t>Antele Fonseca Yeimi Lissette</t>
  </si>
  <si>
    <t>Antemate Mixtega Zulema Denisse</t>
  </si>
  <si>
    <t>Azamar Promotor Luis Alberto</t>
  </si>
  <si>
    <t>Belli Baxin María Isabel</t>
  </si>
  <si>
    <t>Cagal Pucheta Eyra del Carmen</t>
  </si>
  <si>
    <t>Cespedes Pelayo María del Carmen</t>
  </si>
  <si>
    <t>Cisnero Dominguez Francisco</t>
  </si>
  <si>
    <t xml:space="preserve">Fragoso Cobaxin Jokeved </t>
  </si>
  <si>
    <t>Frias Lucho Karla Isabel</t>
  </si>
  <si>
    <t>González Segura Jazmin</t>
  </si>
  <si>
    <t>Hernández Tenorio Bryan Ramses</t>
  </si>
  <si>
    <t>López Escribano Ibeth Ondulia</t>
  </si>
  <si>
    <t xml:space="preserve">Lucho Coto Diana Denisse </t>
  </si>
  <si>
    <t>Luna Lugo Yoselin</t>
  </si>
  <si>
    <t>Martinez Rodríguez Citlali Gisel</t>
  </si>
  <si>
    <t>Martinez Xala Paulina</t>
  </si>
  <si>
    <t>Mendez Tellez Evelyn Yozuli</t>
  </si>
  <si>
    <t>Moto Hernandez Trinidad del Carmen</t>
  </si>
  <si>
    <t>Mozo Memeche Fabián</t>
  </si>
  <si>
    <t>Obil Pucheta María Guadalupe</t>
  </si>
  <si>
    <t>Oropeza Miguel Pamela</t>
  </si>
  <si>
    <t>Osorio Carbajal Amelia Lucely</t>
  </si>
  <si>
    <t>Osorio Ortiz David</t>
  </si>
  <si>
    <t>Pérez Chontal Leslie Oded</t>
  </si>
  <si>
    <t>Pretelin Romero Tania</t>
  </si>
  <si>
    <t>Sánchez Palafox Emir</t>
  </si>
  <si>
    <t>Sixtega Santos Kevin</t>
  </si>
  <si>
    <t>Solis Salazar Miguel Ángel</t>
  </si>
  <si>
    <t>Toto Muñoz Yokono</t>
  </si>
  <si>
    <t>Villa Chagala Ingrid Joselin</t>
  </si>
  <si>
    <t>Xala Andrade Heidi</t>
  </si>
  <si>
    <t>Baxin Pucheta Luis Antonio</t>
  </si>
  <si>
    <t>Betanzos López Mariely</t>
  </si>
  <si>
    <t>Blanco Zarate Diego de Jesús</t>
  </si>
  <si>
    <t>Bustamante Arres Dara Yareth</t>
  </si>
  <si>
    <t>Caporal Velazquez Oscar Iván</t>
  </si>
  <si>
    <t>Carvallo Herrera Lucero</t>
  </si>
  <si>
    <t>Cortes Cosme Azela Cristel</t>
  </si>
  <si>
    <t>Escobar Solis Ivary Alejandra</t>
  </si>
  <si>
    <t>García Arres José Enrique</t>
  </si>
  <si>
    <t>García Rascon Karla Valeria</t>
  </si>
  <si>
    <t>Gutiérrez Canela Diego Armando</t>
  </si>
  <si>
    <t>Hernández Mixtega Othon</t>
  </si>
  <si>
    <t>Martínez Rodríguez Citlali Gisel</t>
  </si>
  <si>
    <t>Mendoza Ixba Nayeli</t>
  </si>
  <si>
    <t>Mozo Memeche Fabian</t>
  </si>
  <si>
    <t>Muñoz Delgado Miguel Ángel</t>
  </si>
  <si>
    <t>Ortega Escalera Stephanie</t>
  </si>
  <si>
    <t>Ortega Ixba Deniss Jacqueline</t>
  </si>
  <si>
    <t>Ortega Ixba Joselyn</t>
  </si>
  <si>
    <t>Pacheco Antemate Litzi Itzel</t>
  </si>
  <si>
    <t>Quino Santos Alma Delia</t>
  </si>
  <si>
    <t>Sánchez Carrasco Viviana Gpe.</t>
  </si>
  <si>
    <t>Vazquez Pelayo Diana Laura</t>
  </si>
  <si>
    <t>Zapo Santiago Ángel</t>
  </si>
  <si>
    <t>Fiscal González Vania Zuleica</t>
  </si>
  <si>
    <t>Lira Lucho Otniel</t>
  </si>
  <si>
    <t>Santiago López Iara</t>
  </si>
  <si>
    <t>Torres De La O José de Jesús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</si>
  <si>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</si>
  <si>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</si>
  <si>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</si>
  <si>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</si>
  <si>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</si>
  <si>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</si>
  <si>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</si>
  <si>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Martínez Ascaño Karla Mariam</t>
  </si>
  <si>
    <t>Olin Pérez Janitzzi Jannet</t>
  </si>
  <si>
    <t>Ortiz Cruz Frida Montserrat</t>
  </si>
  <si>
    <t xml:space="preserve">Pretelin Fonseca José Guillermo     </t>
  </si>
  <si>
    <t>Romero Gutiérrez Naomi Alexandra</t>
  </si>
  <si>
    <t>San Gabriel Antele Kenia Alejandra</t>
  </si>
  <si>
    <t xml:space="preserve">Santos Temich Victoriano </t>
  </si>
  <si>
    <t>Suarez Linares Linda Guadalupe</t>
  </si>
  <si>
    <t>Velasco Teoba Jazmin</t>
  </si>
  <si>
    <t>Gallardo Polito María De Jesus</t>
  </si>
  <si>
    <t>Martínez Hernández Esdras Moises</t>
  </si>
  <si>
    <t>Ojeda Tornado Guadalupe del Carmen</t>
  </si>
  <si>
    <t>Sánchez Carrasco Viviana Guadalupe</t>
  </si>
  <si>
    <t>Hernández Rodríguez Rebeca</t>
  </si>
  <si>
    <t>Mendoza Rodríguez María de Lourdes</t>
  </si>
  <si>
    <t>Pucheta Velasco María de la Paz</t>
  </si>
  <si>
    <t>Copete Catemaxca María de las Nieves</t>
  </si>
  <si>
    <t>Bustamante Cancino Estefania de Jesús</t>
  </si>
  <si>
    <t>Chapol Uscanga Stephany Monserrath</t>
  </si>
  <si>
    <t>Gracia Martínez Francisco Javier</t>
  </si>
  <si>
    <t>Martínez Chagala Flor del Carmen</t>
  </si>
  <si>
    <t>Razo Caixba Odaliz del Carmen</t>
  </si>
  <si>
    <t>Administración Estratégica del Capital Humano en las 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</si>
</sst>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33203125" customWidth="1"/>
    <col min="4" max="7" width="7.6640625" customWidth="1"/>
    <col min="8" max="8" width="3.1640625" customWidth="1"/>
    <col min="9" max="9" width="6.1640625" customWidth="1"/>
    <col min="10" max="10" width="5.1640625" customWidth="1"/>
    <col min="11" max="11" width="5" customWidth="1"/>
    <col min="12" max="12" width="4.6640625" customWidth="1"/>
    <col min="13" max="13" width="5.33203125" customWidth="1"/>
    <col min="14" max="14" width="4.83203125" customWidth="1"/>
    <col min="15" max="15" width="4.33203125" customWidth="1"/>
    <col min="16" max="16" width="4" customWidth="1"/>
    <col min="17" max="17" width="6.33203125" customWidth="1"/>
    <col min="18" max="19" width="5.6640625" customWidth="1"/>
  </cols>
  <sheetData>
    <row r="2" spans="2:18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"/>
      <c r="R3" s="1"/>
    </row>
    <row r="4" spans="2:18" x14ac:dyDescent="0.2">
      <c r="C4" t="s">
        <v>0</v>
      </c>
      <c r="D4" s="46" t="s">
        <v>24</v>
      </c>
      <c r="E4" s="46"/>
      <c r="F4" s="46"/>
      <c r="G4" s="46"/>
      <c r="I4" t="s">
        <v>1</v>
      </c>
      <c r="J4" s="43" t="s">
        <v>26</v>
      </c>
      <c r="K4" s="43"/>
      <c r="M4" t="s">
        <v>2</v>
      </c>
      <c r="N4" s="57">
        <v>45077</v>
      </c>
      <c r="O4" s="57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4" t="s">
        <v>25</v>
      </c>
      <c r="E6" s="44"/>
      <c r="F6" s="44"/>
      <c r="G6" s="44"/>
      <c r="I6" s="45" t="s">
        <v>22</v>
      </c>
      <c r="J6" s="45"/>
      <c r="K6" s="61" t="s">
        <v>27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">
      <c r="B9" s="7">
        <v>1</v>
      </c>
      <c r="C9" s="31"/>
      <c r="D9" s="39" t="s">
        <v>33</v>
      </c>
      <c r="E9" s="40"/>
      <c r="F9" s="40"/>
      <c r="G9" s="40"/>
      <c r="H9" s="40"/>
      <c r="I9" s="41"/>
      <c r="J9" s="28">
        <v>100</v>
      </c>
      <c r="K9" s="4">
        <v>100</v>
      </c>
      <c r="L9" s="5">
        <v>0</v>
      </c>
      <c r="M9" s="5"/>
      <c r="N9" s="5"/>
      <c r="O9" s="5"/>
      <c r="P9" s="5"/>
      <c r="Q9" s="14">
        <f>SUM(J9:L9)/3</f>
        <v>66.666666666666671</v>
      </c>
    </row>
    <row r="10" spans="2:18" x14ac:dyDescent="0.2">
      <c r="B10" s="7">
        <f>B9+1</f>
        <v>2</v>
      </c>
      <c r="C10" s="31"/>
      <c r="D10" s="39" t="s">
        <v>34</v>
      </c>
      <c r="E10" s="40"/>
      <c r="F10" s="40"/>
      <c r="G10" s="40"/>
      <c r="H10" s="40"/>
      <c r="I10" s="41"/>
      <c r="J10" s="28">
        <v>100</v>
      </c>
      <c r="K10" s="5">
        <v>100</v>
      </c>
      <c r="L10" s="5">
        <v>0</v>
      </c>
      <c r="M10" s="5"/>
      <c r="N10" s="5"/>
      <c r="O10" s="5"/>
      <c r="P10" s="5"/>
      <c r="Q10" s="14">
        <f t="shared" ref="Q10:Q44" si="0">SUM(J10:L10)/3</f>
        <v>66.666666666666671</v>
      </c>
    </row>
    <row r="11" spans="2:18" x14ac:dyDescent="0.2">
      <c r="B11" s="7">
        <f t="shared" ref="B11:B53" si="1">B10+1</f>
        <v>3</v>
      </c>
      <c r="C11" s="31"/>
      <c r="D11" s="39" t="s">
        <v>35</v>
      </c>
      <c r="E11" s="40"/>
      <c r="F11" s="40"/>
      <c r="G11" s="40"/>
      <c r="H11" s="40"/>
      <c r="I11" s="41"/>
      <c r="J11" s="28">
        <v>94</v>
      </c>
      <c r="K11" s="5">
        <v>100</v>
      </c>
      <c r="L11" s="5">
        <v>0</v>
      </c>
      <c r="M11" s="5"/>
      <c r="N11" s="5"/>
      <c r="O11" s="5"/>
      <c r="P11" s="5"/>
      <c r="Q11" s="14">
        <f t="shared" si="0"/>
        <v>64.666666666666671</v>
      </c>
    </row>
    <row r="12" spans="2:18" x14ac:dyDescent="0.2">
      <c r="B12" s="7">
        <f t="shared" si="1"/>
        <v>4</v>
      </c>
      <c r="C12" s="31"/>
      <c r="D12" s="39" t="s">
        <v>36</v>
      </c>
      <c r="E12" s="40"/>
      <c r="F12" s="40"/>
      <c r="G12" s="40"/>
      <c r="H12" s="40"/>
      <c r="I12" s="41"/>
      <c r="J12" s="28">
        <v>97</v>
      </c>
      <c r="K12" s="5">
        <v>100</v>
      </c>
      <c r="L12" s="5">
        <v>0</v>
      </c>
      <c r="M12" s="5"/>
      <c r="N12" s="5"/>
      <c r="O12" s="5"/>
      <c r="P12" s="5"/>
      <c r="Q12" s="14">
        <f t="shared" si="0"/>
        <v>65.666666666666671</v>
      </c>
    </row>
    <row r="13" spans="2:18" x14ac:dyDescent="0.2">
      <c r="B13" s="7">
        <f t="shared" si="1"/>
        <v>5</v>
      </c>
      <c r="C13" s="31"/>
      <c r="D13" s="39" t="s">
        <v>116</v>
      </c>
      <c r="E13" s="40"/>
      <c r="F13" s="40"/>
      <c r="G13" s="40"/>
      <c r="H13" s="40"/>
      <c r="I13" s="41"/>
      <c r="J13" s="28">
        <v>100</v>
      </c>
      <c r="K13" s="5">
        <v>100</v>
      </c>
      <c r="L13" s="5">
        <v>0</v>
      </c>
      <c r="M13" s="5"/>
      <c r="N13" s="5"/>
      <c r="O13" s="5"/>
      <c r="P13" s="5"/>
      <c r="Q13" s="14">
        <f t="shared" si="0"/>
        <v>66.666666666666671</v>
      </c>
    </row>
    <row r="14" spans="2:18" x14ac:dyDescent="0.2">
      <c r="B14" s="7">
        <f t="shared" si="1"/>
        <v>6</v>
      </c>
      <c r="C14" s="31"/>
      <c r="D14" s="39" t="s">
        <v>37</v>
      </c>
      <c r="E14" s="40"/>
      <c r="F14" s="40"/>
      <c r="G14" s="40"/>
      <c r="H14" s="40"/>
      <c r="I14" s="41"/>
      <c r="J14" s="28">
        <v>85</v>
      </c>
      <c r="K14" s="5">
        <v>96</v>
      </c>
      <c r="L14" s="5">
        <v>0</v>
      </c>
      <c r="M14" s="5"/>
      <c r="N14" s="5"/>
      <c r="O14" s="5"/>
      <c r="P14" s="5"/>
      <c r="Q14" s="14">
        <f t="shared" si="0"/>
        <v>60.333333333333336</v>
      </c>
    </row>
    <row r="15" spans="2:18" x14ac:dyDescent="0.2">
      <c r="B15" s="7">
        <f t="shared" si="1"/>
        <v>7</v>
      </c>
      <c r="C15" s="31"/>
      <c r="D15" s="39" t="s">
        <v>38</v>
      </c>
      <c r="E15" s="40"/>
      <c r="F15" s="40"/>
      <c r="G15" s="40"/>
      <c r="H15" s="40"/>
      <c r="I15" s="41"/>
      <c r="J15" s="28">
        <v>100</v>
      </c>
      <c r="K15" s="5">
        <v>100</v>
      </c>
      <c r="L15" s="5">
        <v>0</v>
      </c>
      <c r="M15" s="5"/>
      <c r="N15" s="5"/>
      <c r="O15" s="5"/>
      <c r="P15" s="5"/>
      <c r="Q15" s="14">
        <f t="shared" si="0"/>
        <v>66.666666666666671</v>
      </c>
    </row>
    <row r="16" spans="2:18" x14ac:dyDescent="0.2">
      <c r="B16" s="7">
        <f t="shared" si="1"/>
        <v>8</v>
      </c>
      <c r="C16" s="31"/>
      <c r="D16" s="39" t="s">
        <v>117</v>
      </c>
      <c r="E16" s="40"/>
      <c r="F16" s="40"/>
      <c r="G16" s="40"/>
      <c r="H16" s="40"/>
      <c r="I16" s="41"/>
      <c r="J16" s="28">
        <v>93</v>
      </c>
      <c r="K16" s="5">
        <v>98</v>
      </c>
      <c r="L16" s="5">
        <v>0</v>
      </c>
      <c r="M16" s="5"/>
      <c r="N16" s="5"/>
      <c r="O16" s="5"/>
      <c r="P16" s="5"/>
      <c r="Q16" s="14">
        <f t="shared" si="0"/>
        <v>63.666666666666664</v>
      </c>
    </row>
    <row r="17" spans="2:17" x14ac:dyDescent="0.2">
      <c r="B17" s="7">
        <f t="shared" si="1"/>
        <v>9</v>
      </c>
      <c r="C17" s="31"/>
      <c r="D17" s="39" t="s">
        <v>39</v>
      </c>
      <c r="E17" s="40"/>
      <c r="F17" s="40"/>
      <c r="G17" s="40"/>
      <c r="H17" s="40"/>
      <c r="I17" s="41"/>
      <c r="J17" s="28">
        <v>100</v>
      </c>
      <c r="K17" s="5">
        <v>100</v>
      </c>
      <c r="L17" s="5">
        <v>0</v>
      </c>
      <c r="M17" s="5"/>
      <c r="N17" s="5"/>
      <c r="O17" s="5"/>
      <c r="P17" s="5"/>
      <c r="Q17" s="14">
        <f t="shared" si="0"/>
        <v>66.666666666666671</v>
      </c>
    </row>
    <row r="18" spans="2:17" x14ac:dyDescent="0.2">
      <c r="B18" s="7">
        <f t="shared" si="1"/>
        <v>10</v>
      </c>
      <c r="C18" s="31"/>
      <c r="D18" s="39" t="s">
        <v>40</v>
      </c>
      <c r="E18" s="40"/>
      <c r="F18" s="40"/>
      <c r="G18" s="40"/>
      <c r="H18" s="40"/>
      <c r="I18" s="41"/>
      <c r="J18" s="28">
        <v>100</v>
      </c>
      <c r="K18" s="5">
        <v>100</v>
      </c>
      <c r="L18" s="5">
        <v>0</v>
      </c>
      <c r="M18" s="5"/>
      <c r="N18" s="5"/>
      <c r="O18" s="5"/>
      <c r="P18" s="5"/>
      <c r="Q18" s="14">
        <f t="shared" si="0"/>
        <v>66.666666666666671</v>
      </c>
    </row>
    <row r="19" spans="2:17" x14ac:dyDescent="0.2">
      <c r="B19" s="7">
        <f t="shared" si="1"/>
        <v>11</v>
      </c>
      <c r="C19" s="31"/>
      <c r="D19" s="39" t="s">
        <v>41</v>
      </c>
      <c r="E19" s="40"/>
      <c r="F19" s="40"/>
      <c r="G19" s="40"/>
      <c r="H19" s="40"/>
      <c r="I19" s="41"/>
      <c r="J19" s="28">
        <v>100</v>
      </c>
      <c r="K19" s="5">
        <v>100</v>
      </c>
      <c r="L19" s="5">
        <v>0</v>
      </c>
      <c r="M19" s="5"/>
      <c r="N19" s="5"/>
      <c r="O19" s="5"/>
      <c r="P19" s="5"/>
      <c r="Q19" s="14">
        <f t="shared" si="0"/>
        <v>66.666666666666671</v>
      </c>
    </row>
    <row r="20" spans="2:17" x14ac:dyDescent="0.2">
      <c r="B20" s="7">
        <f t="shared" si="1"/>
        <v>12</v>
      </c>
      <c r="C20" s="31"/>
      <c r="D20" s="39" t="s">
        <v>42</v>
      </c>
      <c r="E20" s="40"/>
      <c r="F20" s="40"/>
      <c r="G20" s="40"/>
      <c r="H20" s="40"/>
      <c r="I20" s="41"/>
      <c r="J20" s="28">
        <v>85</v>
      </c>
      <c r="K20" s="5">
        <v>80</v>
      </c>
      <c r="L20" s="5">
        <v>0</v>
      </c>
      <c r="M20" s="5"/>
      <c r="N20" s="5"/>
      <c r="O20" s="5"/>
      <c r="P20" s="5"/>
      <c r="Q20" s="14">
        <f t="shared" si="0"/>
        <v>55</v>
      </c>
    </row>
    <row r="21" spans="2:17" x14ac:dyDescent="0.2">
      <c r="B21" s="7">
        <f t="shared" si="1"/>
        <v>13</v>
      </c>
      <c r="C21" s="31"/>
      <c r="D21" s="39" t="s">
        <v>118</v>
      </c>
      <c r="E21" s="40"/>
      <c r="F21" s="40"/>
      <c r="G21" s="40"/>
      <c r="H21" s="40"/>
      <c r="I21" s="41"/>
      <c r="J21" s="28">
        <v>0</v>
      </c>
      <c r="K21" s="5">
        <v>96</v>
      </c>
      <c r="L21" s="5">
        <v>0</v>
      </c>
      <c r="M21" s="5"/>
      <c r="N21" s="5"/>
      <c r="O21" s="5"/>
      <c r="P21" s="5"/>
      <c r="Q21" s="14">
        <f t="shared" si="0"/>
        <v>32</v>
      </c>
    </row>
    <row r="22" spans="2:17" x14ac:dyDescent="0.2">
      <c r="B22" s="7">
        <f t="shared" si="1"/>
        <v>14</v>
      </c>
      <c r="C22" s="31"/>
      <c r="D22" s="39" t="s">
        <v>43</v>
      </c>
      <c r="E22" s="40"/>
      <c r="F22" s="40"/>
      <c r="G22" s="40"/>
      <c r="H22" s="40"/>
      <c r="I22" s="41"/>
      <c r="J22" s="28">
        <v>0</v>
      </c>
      <c r="K22" s="5">
        <v>96</v>
      </c>
      <c r="L22" s="5">
        <v>0</v>
      </c>
      <c r="M22" s="5"/>
      <c r="N22" s="5"/>
      <c r="O22" s="5"/>
      <c r="P22" s="5"/>
      <c r="Q22" s="14">
        <f t="shared" si="0"/>
        <v>32</v>
      </c>
    </row>
    <row r="23" spans="2:17" x14ac:dyDescent="0.2">
      <c r="B23" s="7">
        <f t="shared" si="1"/>
        <v>15</v>
      </c>
      <c r="C23" s="31"/>
      <c r="D23" s="39" t="s">
        <v>44</v>
      </c>
      <c r="E23" s="40"/>
      <c r="F23" s="40"/>
      <c r="G23" s="40"/>
      <c r="H23" s="40"/>
      <c r="I23" s="41"/>
      <c r="J23" s="28">
        <v>98</v>
      </c>
      <c r="K23" s="5">
        <v>100</v>
      </c>
      <c r="L23" s="5">
        <v>0</v>
      </c>
      <c r="M23" s="5"/>
      <c r="N23" s="5"/>
      <c r="O23" s="5"/>
      <c r="P23" s="5"/>
      <c r="Q23" s="14">
        <f t="shared" si="0"/>
        <v>66</v>
      </c>
    </row>
    <row r="24" spans="2:17" x14ac:dyDescent="0.2">
      <c r="B24" s="7">
        <f t="shared" si="1"/>
        <v>16</v>
      </c>
      <c r="C24" s="31"/>
      <c r="D24" s="39" t="s">
        <v>45</v>
      </c>
      <c r="E24" s="40"/>
      <c r="F24" s="40"/>
      <c r="G24" s="40"/>
      <c r="H24" s="40"/>
      <c r="I24" s="41"/>
      <c r="J24" s="28">
        <v>100</v>
      </c>
      <c r="K24" s="5">
        <v>100</v>
      </c>
      <c r="L24" s="5">
        <v>0</v>
      </c>
      <c r="M24" s="5"/>
      <c r="N24" s="5"/>
      <c r="O24" s="5"/>
      <c r="P24" s="5"/>
      <c r="Q24" s="14">
        <f t="shared" si="0"/>
        <v>66.666666666666671</v>
      </c>
    </row>
    <row r="25" spans="2:17" x14ac:dyDescent="0.2">
      <c r="B25" s="7">
        <f t="shared" si="1"/>
        <v>17</v>
      </c>
      <c r="C25" s="31"/>
      <c r="D25" s="39" t="s">
        <v>46</v>
      </c>
      <c r="E25" s="40"/>
      <c r="F25" s="40"/>
      <c r="G25" s="40"/>
      <c r="H25" s="40"/>
      <c r="I25" s="41"/>
      <c r="J25" s="28">
        <v>100</v>
      </c>
      <c r="K25" s="5">
        <v>100</v>
      </c>
      <c r="L25" s="5">
        <v>0</v>
      </c>
      <c r="M25" s="5"/>
      <c r="N25" s="5"/>
      <c r="O25" s="5"/>
      <c r="P25" s="5"/>
      <c r="Q25" s="14">
        <f t="shared" si="0"/>
        <v>66.666666666666671</v>
      </c>
    </row>
    <row r="26" spans="2:17" x14ac:dyDescent="0.2">
      <c r="B26" s="7">
        <f t="shared" si="1"/>
        <v>18</v>
      </c>
      <c r="C26" s="31"/>
      <c r="D26" s="39" t="s">
        <v>119</v>
      </c>
      <c r="E26" s="40"/>
      <c r="F26" s="40"/>
      <c r="G26" s="40"/>
      <c r="H26" s="40"/>
      <c r="I26" s="41"/>
      <c r="J26" s="28">
        <v>100</v>
      </c>
      <c r="K26" s="5">
        <v>100</v>
      </c>
      <c r="L26" s="5">
        <v>0</v>
      </c>
      <c r="M26" s="5"/>
      <c r="N26" s="5"/>
      <c r="O26" s="5"/>
      <c r="P26" s="5"/>
      <c r="Q26" s="14">
        <f t="shared" si="0"/>
        <v>66.666666666666671</v>
      </c>
    </row>
    <row r="27" spans="2:17" x14ac:dyDescent="0.2">
      <c r="B27" s="7">
        <f t="shared" si="1"/>
        <v>19</v>
      </c>
      <c r="C27" s="31"/>
      <c r="D27" s="39" t="s">
        <v>47</v>
      </c>
      <c r="E27" s="40"/>
      <c r="F27" s="40"/>
      <c r="G27" s="40"/>
      <c r="H27" s="40"/>
      <c r="I27" s="41"/>
      <c r="J27" s="28">
        <v>95</v>
      </c>
      <c r="K27" s="29">
        <v>70</v>
      </c>
      <c r="L27" s="29">
        <v>0</v>
      </c>
      <c r="M27" s="4"/>
      <c r="N27" s="4"/>
      <c r="O27" s="4"/>
      <c r="P27" s="4"/>
      <c r="Q27" s="14">
        <f t="shared" si="0"/>
        <v>55</v>
      </c>
    </row>
    <row r="28" spans="2:17" x14ac:dyDescent="0.2">
      <c r="B28" s="7">
        <f t="shared" si="1"/>
        <v>20</v>
      </c>
      <c r="C28" s="31"/>
      <c r="D28" s="39" t="s">
        <v>48</v>
      </c>
      <c r="E28" s="40"/>
      <c r="F28" s="40"/>
      <c r="G28" s="40"/>
      <c r="H28" s="40"/>
      <c r="I28" s="41"/>
      <c r="J28" s="28">
        <v>100</v>
      </c>
      <c r="K28" s="29">
        <v>100</v>
      </c>
      <c r="L28" s="29">
        <v>0</v>
      </c>
      <c r="M28" s="4"/>
      <c r="N28" s="4"/>
      <c r="O28" s="4"/>
      <c r="P28" s="4"/>
      <c r="Q28" s="14">
        <f t="shared" si="0"/>
        <v>66.666666666666671</v>
      </c>
    </row>
    <row r="29" spans="2:17" x14ac:dyDescent="0.2">
      <c r="B29" s="7">
        <f t="shared" si="1"/>
        <v>21</v>
      </c>
      <c r="C29" s="31"/>
      <c r="D29" s="39" t="s">
        <v>49</v>
      </c>
      <c r="E29" s="40"/>
      <c r="F29" s="40"/>
      <c r="G29" s="40"/>
      <c r="H29" s="40"/>
      <c r="I29" s="41"/>
      <c r="J29" s="28">
        <v>97</v>
      </c>
      <c r="K29" s="29">
        <v>98</v>
      </c>
      <c r="L29" s="29">
        <v>0</v>
      </c>
      <c r="M29" s="4"/>
      <c r="N29" s="4"/>
      <c r="O29" s="4"/>
      <c r="P29" s="4"/>
      <c r="Q29" s="14">
        <f t="shared" si="0"/>
        <v>65</v>
      </c>
    </row>
    <row r="30" spans="2:17" x14ac:dyDescent="0.2">
      <c r="B30" s="7">
        <f t="shared" si="1"/>
        <v>22</v>
      </c>
      <c r="C30" s="31"/>
      <c r="D30" s="39" t="s">
        <v>50</v>
      </c>
      <c r="E30" s="40"/>
      <c r="F30" s="40"/>
      <c r="G30" s="40"/>
      <c r="H30" s="40"/>
      <c r="I30" s="41"/>
      <c r="J30" s="28">
        <v>100</v>
      </c>
      <c r="K30" s="29">
        <v>100</v>
      </c>
      <c r="L30" s="29">
        <v>0</v>
      </c>
      <c r="M30" s="4"/>
      <c r="N30" s="4"/>
      <c r="O30" s="4"/>
      <c r="P30" s="4"/>
      <c r="Q30" s="14">
        <f t="shared" si="0"/>
        <v>66.666666666666671</v>
      </c>
    </row>
    <row r="31" spans="2:17" x14ac:dyDescent="0.2">
      <c r="B31" s="7">
        <f t="shared" si="1"/>
        <v>23</v>
      </c>
      <c r="C31" s="31"/>
      <c r="D31" s="39" t="s">
        <v>51</v>
      </c>
      <c r="E31" s="40"/>
      <c r="F31" s="40"/>
      <c r="G31" s="40"/>
      <c r="H31" s="40"/>
      <c r="I31" s="41"/>
      <c r="J31" s="28">
        <v>100</v>
      </c>
      <c r="K31" s="29">
        <v>100</v>
      </c>
      <c r="L31" s="29">
        <v>0</v>
      </c>
      <c r="M31" s="4"/>
      <c r="N31" s="4"/>
      <c r="O31" s="4"/>
      <c r="P31" s="4"/>
      <c r="Q31" s="14">
        <f t="shared" si="0"/>
        <v>66.666666666666671</v>
      </c>
    </row>
    <row r="32" spans="2:17" x14ac:dyDescent="0.2">
      <c r="B32" s="7">
        <f t="shared" si="1"/>
        <v>24</v>
      </c>
      <c r="C32" s="31"/>
      <c r="D32" s="39" t="s">
        <v>52</v>
      </c>
      <c r="E32" s="40"/>
      <c r="F32" s="40"/>
      <c r="G32" s="40"/>
      <c r="H32" s="40"/>
      <c r="I32" s="41"/>
      <c r="J32" s="28">
        <v>95</v>
      </c>
      <c r="K32" s="29">
        <v>90</v>
      </c>
      <c r="L32" s="29">
        <v>0</v>
      </c>
      <c r="M32" s="4"/>
      <c r="N32" s="4"/>
      <c r="O32" s="4"/>
      <c r="P32" s="4"/>
      <c r="Q32" s="14">
        <f t="shared" si="0"/>
        <v>61.666666666666664</v>
      </c>
    </row>
    <row r="33" spans="2:17" x14ac:dyDescent="0.2">
      <c r="B33" s="7">
        <f t="shared" si="1"/>
        <v>25</v>
      </c>
      <c r="C33" s="31"/>
      <c r="D33" s="39" t="s">
        <v>53</v>
      </c>
      <c r="E33" s="40"/>
      <c r="F33" s="40"/>
      <c r="G33" s="40"/>
      <c r="H33" s="40"/>
      <c r="I33" s="41"/>
      <c r="J33" s="28">
        <v>100</v>
      </c>
      <c r="K33" s="29">
        <v>100</v>
      </c>
      <c r="L33" s="29">
        <v>0</v>
      </c>
      <c r="M33" s="4"/>
      <c r="N33" s="4"/>
      <c r="O33" s="4"/>
      <c r="P33" s="4"/>
      <c r="Q33" s="14">
        <f t="shared" si="0"/>
        <v>66.666666666666671</v>
      </c>
    </row>
    <row r="34" spans="2:17" x14ac:dyDescent="0.2">
      <c r="B34" s="7">
        <f t="shared" si="1"/>
        <v>26</v>
      </c>
      <c r="C34" s="31"/>
      <c r="D34" s="39" t="s">
        <v>54</v>
      </c>
      <c r="E34" s="40"/>
      <c r="F34" s="40"/>
      <c r="G34" s="40"/>
      <c r="H34" s="40"/>
      <c r="I34" s="41"/>
      <c r="J34" s="28">
        <v>100</v>
      </c>
      <c r="K34" s="29">
        <v>100</v>
      </c>
      <c r="L34" s="29">
        <v>0</v>
      </c>
      <c r="M34" s="4"/>
      <c r="N34" s="4"/>
      <c r="O34" s="4"/>
      <c r="P34" s="4"/>
      <c r="Q34" s="14">
        <f t="shared" si="0"/>
        <v>66.666666666666671</v>
      </c>
    </row>
    <row r="35" spans="2:17" x14ac:dyDescent="0.2">
      <c r="B35" s="7">
        <f t="shared" si="1"/>
        <v>27</v>
      </c>
      <c r="C35" s="31"/>
      <c r="D35" s="39" t="s">
        <v>55</v>
      </c>
      <c r="E35" s="40"/>
      <c r="F35" s="40"/>
      <c r="G35" s="40"/>
      <c r="H35" s="40"/>
      <c r="I35" s="41"/>
      <c r="J35" s="28">
        <v>85</v>
      </c>
      <c r="K35" s="29">
        <v>90</v>
      </c>
      <c r="L35" s="29">
        <v>0</v>
      </c>
      <c r="M35" s="4"/>
      <c r="N35" s="4"/>
      <c r="O35" s="4"/>
      <c r="P35" s="4"/>
      <c r="Q35" s="14">
        <f t="shared" si="0"/>
        <v>58.333333333333336</v>
      </c>
    </row>
    <row r="36" spans="2:17" x14ac:dyDescent="0.2">
      <c r="B36" s="7">
        <f t="shared" si="1"/>
        <v>28</v>
      </c>
      <c r="C36" s="31"/>
      <c r="D36" s="39" t="s">
        <v>56</v>
      </c>
      <c r="E36" s="40"/>
      <c r="F36" s="40"/>
      <c r="G36" s="40"/>
      <c r="H36" s="40"/>
      <c r="I36" s="41"/>
      <c r="J36" s="28">
        <v>95</v>
      </c>
      <c r="K36" s="29">
        <v>97</v>
      </c>
      <c r="L36" s="29">
        <v>0</v>
      </c>
      <c r="M36" s="4"/>
      <c r="N36" s="4"/>
      <c r="O36" s="4"/>
      <c r="P36" s="4"/>
      <c r="Q36" s="14">
        <f t="shared" si="0"/>
        <v>64</v>
      </c>
    </row>
    <row r="37" spans="2:17" x14ac:dyDescent="0.2">
      <c r="B37" s="7">
        <f t="shared" si="1"/>
        <v>29</v>
      </c>
      <c r="C37" s="31"/>
      <c r="D37" s="39" t="s">
        <v>57</v>
      </c>
      <c r="E37" s="40"/>
      <c r="F37" s="40"/>
      <c r="G37" s="40"/>
      <c r="H37" s="40"/>
      <c r="I37" s="41"/>
      <c r="J37" s="28">
        <v>100</v>
      </c>
      <c r="K37" s="29">
        <v>100</v>
      </c>
      <c r="L37" s="29">
        <v>0</v>
      </c>
      <c r="M37" s="4"/>
      <c r="N37" s="4"/>
      <c r="O37" s="4"/>
      <c r="P37" s="4"/>
      <c r="Q37" s="14">
        <f t="shared" si="0"/>
        <v>66.666666666666671</v>
      </c>
    </row>
    <row r="38" spans="2:17" x14ac:dyDescent="0.2">
      <c r="B38" s="7">
        <f t="shared" si="1"/>
        <v>30</v>
      </c>
      <c r="C38" s="31"/>
      <c r="D38" s="39" t="s">
        <v>120</v>
      </c>
      <c r="E38" s="40"/>
      <c r="F38" s="40"/>
      <c r="G38" s="40"/>
      <c r="H38" s="40"/>
      <c r="I38" s="41"/>
      <c r="J38" s="28">
        <v>0</v>
      </c>
      <c r="K38" s="29">
        <v>85</v>
      </c>
      <c r="L38" s="29">
        <v>0</v>
      </c>
      <c r="M38" s="4"/>
      <c r="N38" s="4"/>
      <c r="O38" s="4"/>
      <c r="P38" s="4"/>
      <c r="Q38" s="14">
        <f t="shared" si="0"/>
        <v>28.333333333333332</v>
      </c>
    </row>
    <row r="39" spans="2:17" x14ac:dyDescent="0.2">
      <c r="B39" s="7">
        <f t="shared" si="1"/>
        <v>31</v>
      </c>
      <c r="C39" s="31"/>
      <c r="D39" s="39" t="s">
        <v>58</v>
      </c>
      <c r="E39" s="40"/>
      <c r="F39" s="40"/>
      <c r="G39" s="40"/>
      <c r="H39" s="40"/>
      <c r="I39" s="41"/>
      <c r="J39" s="28">
        <v>0</v>
      </c>
      <c r="K39" s="29">
        <v>96</v>
      </c>
      <c r="L39" s="29">
        <v>0</v>
      </c>
      <c r="M39" s="4"/>
      <c r="N39" s="4"/>
      <c r="O39" s="4"/>
      <c r="P39" s="4"/>
      <c r="Q39" s="14">
        <f t="shared" si="0"/>
        <v>32</v>
      </c>
    </row>
    <row r="40" spans="2:17" x14ac:dyDescent="0.2">
      <c r="B40" s="7">
        <f t="shared" si="1"/>
        <v>32</v>
      </c>
      <c r="C40" s="31"/>
      <c r="D40" s="39" t="s">
        <v>59</v>
      </c>
      <c r="E40" s="40"/>
      <c r="F40" s="40"/>
      <c r="G40" s="40"/>
      <c r="H40" s="40"/>
      <c r="I40" s="41"/>
      <c r="J40" s="28">
        <v>100</v>
      </c>
      <c r="K40" s="29">
        <v>100</v>
      </c>
      <c r="L40" s="29">
        <v>0</v>
      </c>
      <c r="M40" s="4"/>
      <c r="N40" s="4"/>
      <c r="O40" s="4"/>
      <c r="P40" s="4"/>
      <c r="Q40" s="14">
        <f t="shared" si="0"/>
        <v>66.666666666666671</v>
      </c>
    </row>
    <row r="41" spans="2:17" x14ac:dyDescent="0.2">
      <c r="B41" s="7">
        <f t="shared" si="1"/>
        <v>33</v>
      </c>
      <c r="C41" s="31"/>
      <c r="D41" s="39" t="s">
        <v>60</v>
      </c>
      <c r="E41" s="40"/>
      <c r="F41" s="40"/>
      <c r="G41" s="40"/>
      <c r="H41" s="40"/>
      <c r="I41" s="41"/>
      <c r="J41" s="28">
        <v>95</v>
      </c>
      <c r="K41" s="29">
        <v>96</v>
      </c>
      <c r="L41" s="29">
        <v>0</v>
      </c>
      <c r="M41" s="4"/>
      <c r="N41" s="4"/>
      <c r="O41" s="4"/>
      <c r="P41" s="4"/>
      <c r="Q41" s="14">
        <f t="shared" si="0"/>
        <v>63.666666666666664</v>
      </c>
    </row>
    <row r="42" spans="2:17" x14ac:dyDescent="0.2">
      <c r="B42" s="7">
        <f t="shared" si="1"/>
        <v>34</v>
      </c>
      <c r="C42" s="31"/>
      <c r="D42" s="39" t="s">
        <v>61</v>
      </c>
      <c r="E42" s="40"/>
      <c r="F42" s="40"/>
      <c r="G42" s="40"/>
      <c r="H42" s="40"/>
      <c r="I42" s="41"/>
      <c r="J42" s="28">
        <v>0</v>
      </c>
      <c r="K42" s="29">
        <v>0</v>
      </c>
      <c r="L42" s="29">
        <v>0</v>
      </c>
      <c r="M42" s="4"/>
      <c r="N42" s="4"/>
      <c r="O42" s="4"/>
      <c r="P42" s="4"/>
      <c r="Q42" s="14">
        <f t="shared" si="0"/>
        <v>0</v>
      </c>
    </row>
    <row r="43" spans="2:17" x14ac:dyDescent="0.2">
      <c r="B43" s="7">
        <f t="shared" si="1"/>
        <v>35</v>
      </c>
      <c r="C43" s="31"/>
      <c r="D43" s="39" t="s">
        <v>62</v>
      </c>
      <c r="E43" s="40"/>
      <c r="F43" s="40"/>
      <c r="G43" s="40"/>
      <c r="H43" s="40"/>
      <c r="I43" s="41"/>
      <c r="J43" s="28">
        <v>100</v>
      </c>
      <c r="K43" s="29">
        <v>100</v>
      </c>
      <c r="L43" s="29">
        <v>0</v>
      </c>
      <c r="M43" s="4"/>
      <c r="N43" s="4"/>
      <c r="O43" s="4"/>
      <c r="P43" s="4"/>
      <c r="Q43" s="14">
        <f t="shared" si="0"/>
        <v>66.666666666666671</v>
      </c>
    </row>
    <row r="44" spans="2:17" x14ac:dyDescent="0.2">
      <c r="B44" s="7">
        <f t="shared" si="1"/>
        <v>36</v>
      </c>
      <c r="C44" s="31"/>
      <c r="D44" s="39" t="s">
        <v>63</v>
      </c>
      <c r="E44" s="40"/>
      <c r="F44" s="40"/>
      <c r="G44" s="40"/>
      <c r="H44" s="40"/>
      <c r="I44" s="41"/>
      <c r="J44" s="28">
        <v>100</v>
      </c>
      <c r="K44" s="29">
        <v>100</v>
      </c>
      <c r="L44" s="29">
        <v>0</v>
      </c>
      <c r="M44" s="4"/>
      <c r="N44" s="4"/>
      <c r="O44" s="4"/>
      <c r="P44" s="4"/>
      <c r="Q44" s="14">
        <f t="shared" si="0"/>
        <v>66.666666666666671</v>
      </c>
    </row>
    <row r="45" spans="2:17" x14ac:dyDescent="0.2">
      <c r="B45" s="7">
        <f t="shared" si="1"/>
        <v>37</v>
      </c>
      <c r="C45" s="9"/>
      <c r="D45" s="54"/>
      <c r="E45" s="54"/>
      <c r="F45" s="54"/>
      <c r="G45" s="54"/>
      <c r="H45" s="54"/>
      <c r="I45" s="54"/>
      <c r="J45" s="4"/>
      <c r="K45" s="4"/>
      <c r="L45" s="4"/>
      <c r="M45" s="4"/>
      <c r="N45" s="4"/>
      <c r="O45" s="4"/>
      <c r="P45" s="4"/>
      <c r="Q45" s="14"/>
    </row>
    <row r="46" spans="2:17" x14ac:dyDescent="0.2">
      <c r="B46" s="7">
        <f t="shared" si="1"/>
        <v>38</v>
      </c>
      <c r="C46" s="9"/>
      <c r="D46" s="50"/>
      <c r="E46" s="50"/>
      <c r="F46" s="50"/>
      <c r="G46" s="50"/>
      <c r="H46" s="50"/>
      <c r="I46" s="50"/>
      <c r="J46" s="4"/>
      <c r="K46" s="4"/>
      <c r="L46" s="4"/>
      <c r="M46" s="4"/>
      <c r="N46" s="4"/>
      <c r="O46" s="4"/>
      <c r="P46" s="4"/>
      <c r="Q46" s="14"/>
    </row>
    <row r="47" spans="2:17" x14ac:dyDescent="0.2">
      <c r="B47" s="7">
        <f t="shared" si="1"/>
        <v>39</v>
      </c>
      <c r="C47" s="9"/>
      <c r="D47" s="50"/>
      <c r="E47" s="50"/>
      <c r="F47" s="50"/>
      <c r="G47" s="50"/>
      <c r="H47" s="50"/>
      <c r="I47" s="50"/>
      <c r="J47" s="4"/>
      <c r="K47" s="4"/>
      <c r="L47" s="4"/>
      <c r="M47" s="4"/>
      <c r="N47" s="4"/>
      <c r="O47" s="4"/>
      <c r="P47" s="4"/>
      <c r="Q47" s="14"/>
    </row>
    <row r="48" spans="2:17" x14ac:dyDescent="0.2">
      <c r="B48" s="7">
        <f t="shared" si="1"/>
        <v>40</v>
      </c>
      <c r="C48" s="9"/>
      <c r="D48" s="50"/>
      <c r="E48" s="50"/>
      <c r="F48" s="50"/>
      <c r="G48" s="50"/>
      <c r="H48" s="50"/>
      <c r="I48" s="50"/>
      <c r="J48" s="4"/>
      <c r="K48" s="4"/>
      <c r="L48" s="4"/>
      <c r="M48" s="4"/>
      <c r="N48" s="4"/>
      <c r="O48" s="4"/>
      <c r="P48" s="4"/>
      <c r="Q48" s="14"/>
    </row>
    <row r="49" spans="2:17" x14ac:dyDescent="0.2">
      <c r="B49" s="8">
        <f t="shared" si="1"/>
        <v>41</v>
      </c>
      <c r="C49" s="9"/>
      <c r="D49" s="50"/>
      <c r="E49" s="50"/>
      <c r="F49" s="50"/>
      <c r="G49" s="50"/>
      <c r="H49" s="50"/>
      <c r="I49" s="50"/>
      <c r="J49" s="5"/>
      <c r="K49" s="5"/>
      <c r="L49" s="5"/>
      <c r="M49" s="5"/>
      <c r="N49" s="5"/>
      <c r="O49" s="5"/>
      <c r="P49" s="5"/>
      <c r="Q49" s="14"/>
    </row>
    <row r="50" spans="2:17" x14ac:dyDescent="0.2">
      <c r="B50" s="8">
        <f t="shared" si="1"/>
        <v>42</v>
      </c>
      <c r="C50" s="9"/>
      <c r="D50" s="50"/>
      <c r="E50" s="50"/>
      <c r="F50" s="50"/>
      <c r="G50" s="50"/>
      <c r="H50" s="50"/>
      <c r="I50" s="50"/>
      <c r="J50" s="5"/>
      <c r="K50" s="5"/>
      <c r="L50" s="5"/>
      <c r="M50" s="5"/>
      <c r="N50" s="5"/>
      <c r="O50" s="5"/>
      <c r="P50" s="5"/>
      <c r="Q50" s="14"/>
    </row>
    <row r="51" spans="2:17" x14ac:dyDescent="0.2">
      <c r="B51" s="8">
        <f t="shared" si="1"/>
        <v>43</v>
      </c>
      <c r="C51" s="9"/>
      <c r="D51" s="50"/>
      <c r="E51" s="50"/>
      <c r="F51" s="50"/>
      <c r="G51" s="50"/>
      <c r="H51" s="50"/>
      <c r="I51" s="50"/>
      <c r="J51" s="5"/>
      <c r="K51" s="5"/>
      <c r="L51" s="5"/>
      <c r="M51" s="5"/>
      <c r="N51" s="5"/>
      <c r="O51" s="5"/>
      <c r="P51" s="5"/>
      <c r="Q51" s="14"/>
    </row>
    <row r="52" spans="2:17" x14ac:dyDescent="0.2">
      <c r="B52" s="16">
        <f t="shared" si="1"/>
        <v>44</v>
      </c>
      <c r="C52" s="9"/>
      <c r="D52" s="50"/>
      <c r="E52" s="50"/>
      <c r="F52" s="50"/>
      <c r="G52" s="50"/>
      <c r="H52" s="50"/>
      <c r="I52" s="50"/>
      <c r="J52" s="15"/>
      <c r="K52" s="15"/>
      <c r="L52" s="15"/>
      <c r="M52" s="15"/>
      <c r="N52" s="15"/>
      <c r="O52" s="15"/>
      <c r="P52" s="15"/>
      <c r="Q52" s="14"/>
    </row>
    <row r="53" spans="2:17" x14ac:dyDescent="0.2">
      <c r="B53" s="16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8"/>
      <c r="D54" s="48"/>
      <c r="E54" s="10"/>
      <c r="H54" s="51" t="s">
        <v>19</v>
      </c>
      <c r="I54" s="51"/>
      <c r="J54" s="23">
        <f>COUNTIF(J9:J53,"&gt;=70")</f>
        <v>31</v>
      </c>
      <c r="K54" s="23">
        <f t="shared" ref="K54:Q54" si="2">COUNTIF(K9:K53,"&gt;=70")</f>
        <v>35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8"/>
      <c r="D55" s="48"/>
      <c r="E55" s="1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</v>
      </c>
      <c r="L55" s="24">
        <f t="shared" si="3"/>
        <v>36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36</v>
      </c>
    </row>
    <row r="56" spans="2:17" x14ac:dyDescent="0.2">
      <c r="C56" s="48"/>
      <c r="D56" s="48"/>
      <c r="E56" s="48"/>
      <c r="H56" s="42" t="s">
        <v>21</v>
      </c>
      <c r="I56" s="42"/>
      <c r="J56" s="24">
        <f>COUNT(J9:J53)</f>
        <v>36</v>
      </c>
      <c r="K56" s="24">
        <f t="shared" ref="K56:Q56" si="4">COUNT(K9:K53)</f>
        <v>36</v>
      </c>
      <c r="L56" s="24">
        <f t="shared" si="4"/>
        <v>36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36</v>
      </c>
    </row>
    <row r="57" spans="2:17" x14ac:dyDescent="0.2">
      <c r="C57" s="48"/>
      <c r="D57" s="48"/>
      <c r="E57" s="10"/>
      <c r="F57" s="12"/>
      <c r="H57" s="52" t="s">
        <v>16</v>
      </c>
      <c r="I57" s="52"/>
      <c r="J57" s="25">
        <f>J54/J56</f>
        <v>0.86111111111111116</v>
      </c>
      <c r="K57" s="26">
        <f t="shared" ref="K57:Q57" si="5">K54/K56</f>
        <v>0.97222222222222221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8"/>
      <c r="D58" s="48"/>
      <c r="E58" s="10"/>
      <c r="F58" s="12"/>
      <c r="H58" s="52" t="s">
        <v>17</v>
      </c>
      <c r="I58" s="52"/>
      <c r="J58" s="25">
        <f>J55/J56</f>
        <v>0.1388888888888889</v>
      </c>
      <c r="K58" s="25">
        <f t="shared" ref="K58:Q58" si="6">K55/K56</f>
        <v>2.7777777777777776E-2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8"/>
      <c r="D59" s="48"/>
      <c r="E59" s="11"/>
      <c r="F59" s="12"/>
    </row>
    <row r="60" spans="2:17" x14ac:dyDescent="0.2">
      <c r="C60" s="10"/>
      <c r="D60" s="10"/>
      <c r="E60" s="11"/>
      <c r="F60" s="12"/>
    </row>
    <row r="61" spans="2:17" x14ac:dyDescent="0.2">
      <c r="J61" s="49"/>
      <c r="K61" s="49"/>
      <c r="L61" s="49"/>
      <c r="M61" s="49"/>
      <c r="N61" s="49"/>
      <c r="O61" s="49"/>
      <c r="P61" s="49"/>
    </row>
    <row r="62" spans="2:17" x14ac:dyDescent="0.2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D23:I23"/>
    <mergeCell ref="D24:I24"/>
    <mergeCell ref="D25:I25"/>
    <mergeCell ref="D26:I26"/>
    <mergeCell ref="D47:I47"/>
    <mergeCell ref="D46:I46"/>
    <mergeCell ref="D31:I31"/>
    <mergeCell ref="D39:I39"/>
    <mergeCell ref="D40:I40"/>
    <mergeCell ref="J62:P62"/>
    <mergeCell ref="C55:D55"/>
    <mergeCell ref="J61:P61"/>
    <mergeCell ref="C58:D58"/>
    <mergeCell ref="C59:D59"/>
    <mergeCell ref="C57:D57"/>
    <mergeCell ref="C56:E56"/>
    <mergeCell ref="H54:I54"/>
    <mergeCell ref="H57:I57"/>
    <mergeCell ref="H58:I58"/>
    <mergeCell ref="D41:I41"/>
    <mergeCell ref="H55:I55"/>
    <mergeCell ref="H56:I56"/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8" customWidth="1"/>
    <col min="4" max="6" width="7.6640625" customWidth="1"/>
    <col min="7" max="7" width="11" customWidth="1"/>
    <col min="8" max="8" width="3.33203125" customWidth="1"/>
    <col min="9" max="9" width="6.33203125" customWidth="1"/>
    <col min="10" max="10" width="5.33203125" customWidth="1"/>
    <col min="11" max="12" width="5.1640625" customWidth="1"/>
    <col min="13" max="13" width="5.83203125" customWidth="1"/>
    <col min="14" max="14" width="5.1640625" customWidth="1"/>
    <col min="15" max="16" width="4.1640625" customWidth="1"/>
    <col min="17" max="17" width="6.6640625" customWidth="1"/>
    <col min="18" max="19" width="5.6640625" customWidth="1"/>
  </cols>
  <sheetData>
    <row r="2" spans="2:18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 x14ac:dyDescent="0.2">
      <c r="C4" t="s">
        <v>0</v>
      </c>
      <c r="D4" s="46" t="s">
        <v>121</v>
      </c>
      <c r="E4" s="46"/>
      <c r="F4" s="46"/>
      <c r="G4" s="46"/>
      <c r="I4" t="s">
        <v>1</v>
      </c>
      <c r="J4" s="43" t="s">
        <v>29</v>
      </c>
      <c r="K4" s="43"/>
      <c r="M4" t="s">
        <v>2</v>
      </c>
      <c r="N4" s="57">
        <v>45077</v>
      </c>
      <c r="O4" s="57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4" t="s">
        <v>25</v>
      </c>
      <c r="E6" s="44"/>
      <c r="F6" s="44"/>
      <c r="G6" s="44"/>
      <c r="I6" s="45" t="s">
        <v>22</v>
      </c>
      <c r="J6" s="45"/>
      <c r="K6" s="61" t="s">
        <v>27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55" t="s">
        <v>5</v>
      </c>
      <c r="E8" s="55"/>
      <c r="F8" s="55"/>
      <c r="G8" s="55"/>
      <c r="H8" s="55"/>
      <c r="I8" s="5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31"/>
      <c r="D9" s="39" t="s">
        <v>64</v>
      </c>
      <c r="E9" s="40"/>
      <c r="F9" s="40"/>
      <c r="G9" s="40"/>
      <c r="H9" s="40"/>
      <c r="I9" s="41"/>
      <c r="J9" s="30">
        <v>80</v>
      </c>
      <c r="K9" s="19">
        <v>85</v>
      </c>
      <c r="L9" s="19">
        <v>80</v>
      </c>
      <c r="M9" s="19">
        <v>86</v>
      </c>
      <c r="N9" s="19">
        <v>0</v>
      </c>
      <c r="O9" s="19"/>
      <c r="P9" s="19"/>
      <c r="Q9" s="14">
        <f>SUM(J9:N9)/5</f>
        <v>66.2</v>
      </c>
    </row>
    <row r="10" spans="2:18" x14ac:dyDescent="0.2">
      <c r="B10" s="18">
        <f>B9+1</f>
        <v>2</v>
      </c>
      <c r="C10" s="18"/>
      <c r="D10" s="39" t="s">
        <v>65</v>
      </c>
      <c r="E10" s="40"/>
      <c r="F10" s="40"/>
      <c r="G10" s="40"/>
      <c r="H10" s="40"/>
      <c r="I10" s="41"/>
      <c r="J10" s="29">
        <v>100</v>
      </c>
      <c r="K10" s="19">
        <v>100</v>
      </c>
      <c r="L10" s="19">
        <v>100</v>
      </c>
      <c r="M10" s="19">
        <v>100</v>
      </c>
      <c r="N10" s="19">
        <v>0</v>
      </c>
      <c r="O10" s="19"/>
      <c r="P10" s="19"/>
      <c r="Q10" s="14">
        <f t="shared" ref="Q10:Q26" si="0">SUM(J10:N10)/5</f>
        <v>80</v>
      </c>
    </row>
    <row r="11" spans="2:18" x14ac:dyDescent="0.2">
      <c r="B11" s="18">
        <f t="shared" ref="B11:B53" si="1">B10+1</f>
        <v>3</v>
      </c>
      <c r="C11" s="18"/>
      <c r="D11" s="39" t="s">
        <v>66</v>
      </c>
      <c r="E11" s="40"/>
      <c r="F11" s="40"/>
      <c r="G11" s="40"/>
      <c r="H11" s="40"/>
      <c r="I11" s="41"/>
      <c r="J11" s="29">
        <v>90</v>
      </c>
      <c r="K11" s="19">
        <v>95</v>
      </c>
      <c r="L11" s="19">
        <v>95</v>
      </c>
      <c r="M11" s="19">
        <v>98</v>
      </c>
      <c r="N11" s="19">
        <v>0</v>
      </c>
      <c r="O11" s="19"/>
      <c r="P11" s="19"/>
      <c r="Q11" s="14">
        <f t="shared" si="0"/>
        <v>75.599999999999994</v>
      </c>
    </row>
    <row r="12" spans="2:18" x14ac:dyDescent="0.2">
      <c r="B12" s="18">
        <f t="shared" si="1"/>
        <v>4</v>
      </c>
      <c r="C12" s="18"/>
      <c r="D12" s="39" t="s">
        <v>67</v>
      </c>
      <c r="E12" s="40"/>
      <c r="F12" s="40"/>
      <c r="G12" s="40"/>
      <c r="H12" s="40"/>
      <c r="I12" s="41"/>
      <c r="J12" s="29">
        <v>100</v>
      </c>
      <c r="K12" s="19">
        <v>100</v>
      </c>
      <c r="L12" s="19">
        <v>100</v>
      </c>
      <c r="M12" s="19">
        <v>100</v>
      </c>
      <c r="N12" s="19">
        <v>0</v>
      </c>
      <c r="O12" s="19"/>
      <c r="P12" s="19"/>
      <c r="Q12" s="14">
        <f t="shared" si="0"/>
        <v>80</v>
      </c>
    </row>
    <row r="13" spans="2:18" x14ac:dyDescent="0.2">
      <c r="B13" s="18">
        <f t="shared" si="1"/>
        <v>5</v>
      </c>
      <c r="C13" s="18"/>
      <c r="D13" s="39" t="s">
        <v>68</v>
      </c>
      <c r="E13" s="40"/>
      <c r="F13" s="40"/>
      <c r="G13" s="40"/>
      <c r="H13" s="40"/>
      <c r="I13" s="41"/>
      <c r="J13" s="29">
        <v>90</v>
      </c>
      <c r="K13" s="19">
        <v>95</v>
      </c>
      <c r="L13" s="19">
        <v>95</v>
      </c>
      <c r="M13" s="19">
        <v>98</v>
      </c>
      <c r="N13" s="19">
        <v>0</v>
      </c>
      <c r="O13" s="19"/>
      <c r="P13" s="19"/>
      <c r="Q13" s="14">
        <f t="shared" si="0"/>
        <v>75.599999999999994</v>
      </c>
    </row>
    <row r="14" spans="2:18" x14ac:dyDescent="0.2">
      <c r="B14" s="18">
        <f t="shared" si="1"/>
        <v>6</v>
      </c>
      <c r="C14" s="18"/>
      <c r="D14" s="39" t="s">
        <v>69</v>
      </c>
      <c r="E14" s="40"/>
      <c r="F14" s="40"/>
      <c r="G14" s="40"/>
      <c r="H14" s="40"/>
      <c r="I14" s="41"/>
      <c r="J14" s="29">
        <v>100</v>
      </c>
      <c r="K14" s="19">
        <v>100</v>
      </c>
      <c r="L14" s="19">
        <v>95</v>
      </c>
      <c r="M14" s="19">
        <v>98</v>
      </c>
      <c r="N14" s="19">
        <v>0</v>
      </c>
      <c r="O14" s="19"/>
      <c r="P14" s="19"/>
      <c r="Q14" s="14">
        <f t="shared" si="0"/>
        <v>78.599999999999994</v>
      </c>
    </row>
    <row r="15" spans="2:18" x14ac:dyDescent="0.2">
      <c r="B15" s="18">
        <f t="shared" si="1"/>
        <v>7</v>
      </c>
      <c r="C15" s="18"/>
      <c r="D15" s="39" t="s">
        <v>70</v>
      </c>
      <c r="E15" s="40"/>
      <c r="F15" s="40"/>
      <c r="G15" s="40"/>
      <c r="H15" s="40"/>
      <c r="I15" s="41"/>
      <c r="J15" s="29">
        <v>100</v>
      </c>
      <c r="K15" s="19">
        <v>100</v>
      </c>
      <c r="L15" s="19">
        <v>100</v>
      </c>
      <c r="M15" s="19">
        <v>100</v>
      </c>
      <c r="N15" s="19">
        <v>0</v>
      </c>
      <c r="O15" s="19"/>
      <c r="P15" s="19"/>
      <c r="Q15" s="14">
        <f t="shared" si="0"/>
        <v>80</v>
      </c>
    </row>
    <row r="16" spans="2:18" x14ac:dyDescent="0.2">
      <c r="B16" s="18">
        <f t="shared" si="1"/>
        <v>8</v>
      </c>
      <c r="C16" s="18"/>
      <c r="D16" s="39" t="s">
        <v>71</v>
      </c>
      <c r="E16" s="40"/>
      <c r="F16" s="40"/>
      <c r="G16" s="40"/>
      <c r="H16" s="40"/>
      <c r="I16" s="41"/>
      <c r="J16" s="29">
        <v>100</v>
      </c>
      <c r="K16" s="19">
        <v>100</v>
      </c>
      <c r="L16" s="19">
        <v>95</v>
      </c>
      <c r="M16" s="19">
        <v>98</v>
      </c>
      <c r="N16" s="19">
        <v>0</v>
      </c>
      <c r="O16" s="19"/>
      <c r="P16" s="19"/>
      <c r="Q16" s="14">
        <f t="shared" si="0"/>
        <v>78.599999999999994</v>
      </c>
    </row>
    <row r="17" spans="2:17" x14ac:dyDescent="0.2">
      <c r="B17" s="18">
        <f t="shared" si="1"/>
        <v>9</v>
      </c>
      <c r="C17" s="18"/>
      <c r="D17" s="39" t="s">
        <v>72</v>
      </c>
      <c r="E17" s="40"/>
      <c r="F17" s="40"/>
      <c r="G17" s="40"/>
      <c r="H17" s="40"/>
      <c r="I17" s="41"/>
      <c r="J17" s="29">
        <v>80</v>
      </c>
      <c r="K17" s="19">
        <v>85</v>
      </c>
      <c r="L17" s="19">
        <v>100</v>
      </c>
      <c r="M17" s="19">
        <v>100</v>
      </c>
      <c r="N17" s="19">
        <v>0</v>
      </c>
      <c r="O17" s="19"/>
      <c r="P17" s="19"/>
      <c r="Q17" s="14">
        <f t="shared" si="0"/>
        <v>73</v>
      </c>
    </row>
    <row r="18" spans="2:17" x14ac:dyDescent="0.2">
      <c r="B18" s="18">
        <f t="shared" si="1"/>
        <v>10</v>
      </c>
      <c r="C18" s="18"/>
      <c r="D18" s="39" t="s">
        <v>73</v>
      </c>
      <c r="E18" s="40"/>
      <c r="F18" s="40"/>
      <c r="G18" s="40"/>
      <c r="H18" s="40"/>
      <c r="I18" s="41"/>
      <c r="J18" s="29">
        <v>100</v>
      </c>
      <c r="K18" s="19">
        <v>100</v>
      </c>
      <c r="L18" s="19">
        <v>100</v>
      </c>
      <c r="M18" s="19">
        <v>100</v>
      </c>
      <c r="N18" s="19">
        <v>0</v>
      </c>
      <c r="O18" s="19"/>
      <c r="P18" s="19"/>
      <c r="Q18" s="14">
        <f t="shared" si="0"/>
        <v>80</v>
      </c>
    </row>
    <row r="19" spans="2:17" x14ac:dyDescent="0.2">
      <c r="B19" s="18">
        <f t="shared" si="1"/>
        <v>11</v>
      </c>
      <c r="C19" s="18"/>
      <c r="D19" s="39" t="s">
        <v>74</v>
      </c>
      <c r="E19" s="40"/>
      <c r="F19" s="40"/>
      <c r="G19" s="40"/>
      <c r="H19" s="40"/>
      <c r="I19" s="41"/>
      <c r="J19" s="29">
        <v>90</v>
      </c>
      <c r="K19" s="19">
        <v>95</v>
      </c>
      <c r="L19" s="19">
        <v>95</v>
      </c>
      <c r="M19" s="19">
        <v>98</v>
      </c>
      <c r="N19" s="19">
        <v>0</v>
      </c>
      <c r="O19" s="19"/>
      <c r="P19" s="19"/>
      <c r="Q19" s="14">
        <f t="shared" si="0"/>
        <v>75.599999999999994</v>
      </c>
    </row>
    <row r="20" spans="2:17" x14ac:dyDescent="0.2">
      <c r="B20" s="18">
        <f t="shared" si="1"/>
        <v>12</v>
      </c>
      <c r="C20" s="18"/>
      <c r="D20" s="39" t="s">
        <v>75</v>
      </c>
      <c r="E20" s="40"/>
      <c r="F20" s="40"/>
      <c r="G20" s="40"/>
      <c r="H20" s="40"/>
      <c r="I20" s="41"/>
      <c r="J20" s="29">
        <v>80</v>
      </c>
      <c r="K20" s="19">
        <v>85</v>
      </c>
      <c r="L20" s="19">
        <v>84</v>
      </c>
      <c r="M20" s="19">
        <v>86</v>
      </c>
      <c r="N20" s="19">
        <v>0</v>
      </c>
      <c r="O20" s="19"/>
      <c r="P20" s="19"/>
      <c r="Q20" s="14">
        <f t="shared" si="0"/>
        <v>67</v>
      </c>
    </row>
    <row r="21" spans="2:17" x14ac:dyDescent="0.2">
      <c r="B21" s="18">
        <f t="shared" si="1"/>
        <v>13</v>
      </c>
      <c r="C21" s="18"/>
      <c r="D21" s="39" t="s">
        <v>109</v>
      </c>
      <c r="E21" s="40"/>
      <c r="F21" s="40"/>
      <c r="G21" s="40"/>
      <c r="H21" s="40"/>
      <c r="I21" s="41"/>
      <c r="J21" s="29">
        <v>90</v>
      </c>
      <c r="K21" s="19">
        <v>95</v>
      </c>
      <c r="L21" s="19">
        <v>95</v>
      </c>
      <c r="M21" s="19">
        <v>98</v>
      </c>
      <c r="N21" s="19">
        <v>0</v>
      </c>
      <c r="O21" s="19"/>
      <c r="P21" s="19"/>
      <c r="Q21" s="14">
        <f t="shared" si="0"/>
        <v>75.599999999999994</v>
      </c>
    </row>
    <row r="22" spans="2:17" x14ac:dyDescent="0.2">
      <c r="B22" s="18">
        <f t="shared" si="1"/>
        <v>14</v>
      </c>
      <c r="C22" s="18"/>
      <c r="D22" s="62" t="s">
        <v>76</v>
      </c>
      <c r="E22" s="63"/>
      <c r="F22" s="63"/>
      <c r="G22" s="63"/>
      <c r="H22" s="63"/>
      <c r="I22" s="64"/>
      <c r="J22" s="29">
        <v>70</v>
      </c>
      <c r="K22" s="19">
        <v>70</v>
      </c>
      <c r="L22" s="19">
        <v>70</v>
      </c>
      <c r="M22" s="19">
        <v>70</v>
      </c>
      <c r="N22" s="19">
        <v>0</v>
      </c>
      <c r="O22" s="19"/>
      <c r="P22" s="19"/>
      <c r="Q22" s="14">
        <f t="shared" si="0"/>
        <v>56</v>
      </c>
    </row>
    <row r="23" spans="2:17" x14ac:dyDescent="0.2">
      <c r="B23" s="18">
        <f t="shared" si="1"/>
        <v>15</v>
      </c>
      <c r="C23" s="18"/>
      <c r="D23" s="39" t="s">
        <v>77</v>
      </c>
      <c r="E23" s="40"/>
      <c r="F23" s="40"/>
      <c r="G23" s="40"/>
      <c r="H23" s="40"/>
      <c r="I23" s="41"/>
      <c r="J23" s="29">
        <v>100</v>
      </c>
      <c r="K23" s="19">
        <v>100</v>
      </c>
      <c r="L23" s="19">
        <v>95</v>
      </c>
      <c r="M23" s="19">
        <v>98</v>
      </c>
      <c r="N23" s="19">
        <v>0</v>
      </c>
      <c r="O23" s="19"/>
      <c r="P23" s="19"/>
      <c r="Q23" s="14">
        <f t="shared" si="0"/>
        <v>78.599999999999994</v>
      </c>
    </row>
    <row r="24" spans="2:17" x14ac:dyDescent="0.2">
      <c r="B24" s="18">
        <f t="shared" si="1"/>
        <v>16</v>
      </c>
      <c r="C24" s="18"/>
      <c r="D24" s="39" t="s">
        <v>113</v>
      </c>
      <c r="E24" s="40"/>
      <c r="F24" s="40"/>
      <c r="G24" s="40"/>
      <c r="H24" s="40"/>
      <c r="I24" s="41"/>
      <c r="J24" s="29">
        <v>100</v>
      </c>
      <c r="K24" s="19">
        <v>100</v>
      </c>
      <c r="L24" s="19">
        <v>100</v>
      </c>
      <c r="M24" s="19">
        <v>100</v>
      </c>
      <c r="N24" s="19">
        <v>0</v>
      </c>
      <c r="O24" s="19"/>
      <c r="P24" s="19"/>
      <c r="Q24" s="14">
        <f t="shared" si="0"/>
        <v>80</v>
      </c>
    </row>
    <row r="25" spans="2:17" x14ac:dyDescent="0.2">
      <c r="B25" s="18">
        <f t="shared" si="1"/>
        <v>17</v>
      </c>
      <c r="C25" s="18"/>
      <c r="D25" s="62" t="s">
        <v>78</v>
      </c>
      <c r="E25" s="63"/>
      <c r="F25" s="63"/>
      <c r="G25" s="63"/>
      <c r="H25" s="63"/>
      <c r="I25" s="64"/>
      <c r="J25" s="29">
        <v>100</v>
      </c>
      <c r="K25" s="19">
        <v>100</v>
      </c>
      <c r="L25" s="19">
        <v>100</v>
      </c>
      <c r="M25" s="19">
        <v>100</v>
      </c>
      <c r="N25" s="19">
        <v>0</v>
      </c>
      <c r="O25" s="19"/>
      <c r="P25" s="19"/>
      <c r="Q25" s="14">
        <f t="shared" si="0"/>
        <v>80</v>
      </c>
    </row>
    <row r="26" spans="2:17" x14ac:dyDescent="0.2">
      <c r="B26" s="18">
        <f t="shared" si="1"/>
        <v>18</v>
      </c>
      <c r="C26" s="18"/>
      <c r="D26" s="39" t="s">
        <v>79</v>
      </c>
      <c r="E26" s="40"/>
      <c r="F26" s="40"/>
      <c r="G26" s="40"/>
      <c r="H26" s="40"/>
      <c r="I26" s="41"/>
      <c r="J26" s="29">
        <v>80</v>
      </c>
      <c r="K26" s="19">
        <v>85</v>
      </c>
      <c r="L26" s="19">
        <v>80</v>
      </c>
      <c r="M26" s="19">
        <v>86</v>
      </c>
      <c r="N26" s="19">
        <v>0</v>
      </c>
      <c r="O26" s="19"/>
      <c r="P26" s="19"/>
      <c r="Q26" s="14">
        <f t="shared" si="0"/>
        <v>66.2</v>
      </c>
    </row>
    <row r="27" spans="2:17" x14ac:dyDescent="0.2">
      <c r="B27" s="18">
        <f t="shared" si="1"/>
        <v>19</v>
      </c>
      <c r="C27" s="18"/>
      <c r="D27" s="39" t="s">
        <v>110</v>
      </c>
      <c r="E27" s="40"/>
      <c r="F27" s="40"/>
      <c r="G27" s="40"/>
      <c r="H27" s="40"/>
      <c r="I27" s="41"/>
      <c r="J27" s="29">
        <v>100</v>
      </c>
      <c r="K27" s="29">
        <v>100</v>
      </c>
      <c r="L27" s="29">
        <v>100</v>
      </c>
      <c r="M27" s="29">
        <v>100</v>
      </c>
      <c r="N27" s="29">
        <v>0</v>
      </c>
      <c r="O27" s="29"/>
      <c r="P27" s="29"/>
      <c r="Q27" s="14">
        <f t="shared" ref="Q27:Q35" si="2">SUM(J27:N27)/5</f>
        <v>80</v>
      </c>
    </row>
    <row r="28" spans="2:17" x14ac:dyDescent="0.2">
      <c r="B28" s="18">
        <f t="shared" si="1"/>
        <v>20</v>
      </c>
      <c r="C28" s="18"/>
      <c r="D28" s="39" t="s">
        <v>80</v>
      </c>
      <c r="E28" s="40"/>
      <c r="F28" s="40"/>
      <c r="G28" s="40"/>
      <c r="H28" s="40"/>
      <c r="I28" s="41"/>
      <c r="J28" s="29">
        <v>100</v>
      </c>
      <c r="K28" s="29">
        <v>100</v>
      </c>
      <c r="L28" s="29">
        <v>100</v>
      </c>
      <c r="M28" s="37">
        <v>100</v>
      </c>
      <c r="N28" s="29">
        <v>0</v>
      </c>
      <c r="O28" s="29"/>
      <c r="P28" s="29"/>
      <c r="Q28" s="14">
        <f t="shared" si="2"/>
        <v>80</v>
      </c>
    </row>
    <row r="29" spans="2:17" x14ac:dyDescent="0.2">
      <c r="B29" s="18">
        <f t="shared" si="1"/>
        <v>21</v>
      </c>
      <c r="C29" s="18"/>
      <c r="D29" s="39" t="s">
        <v>81</v>
      </c>
      <c r="E29" s="40"/>
      <c r="F29" s="40"/>
      <c r="G29" s="40"/>
      <c r="H29" s="40"/>
      <c r="I29" s="41"/>
      <c r="J29" s="29">
        <v>100</v>
      </c>
      <c r="K29" s="29">
        <v>100</v>
      </c>
      <c r="L29" s="29">
        <v>100</v>
      </c>
      <c r="M29" s="37">
        <v>100</v>
      </c>
      <c r="N29" s="29">
        <v>0</v>
      </c>
      <c r="O29" s="29"/>
      <c r="P29" s="29"/>
      <c r="Q29" s="14">
        <f t="shared" si="2"/>
        <v>80</v>
      </c>
    </row>
    <row r="30" spans="2:17" x14ac:dyDescent="0.2">
      <c r="B30" s="18">
        <f t="shared" si="1"/>
        <v>22</v>
      </c>
      <c r="C30" s="18"/>
      <c r="D30" s="39" t="s">
        <v>82</v>
      </c>
      <c r="E30" s="40"/>
      <c r="F30" s="40"/>
      <c r="G30" s="40"/>
      <c r="H30" s="40"/>
      <c r="I30" s="41"/>
      <c r="J30" s="29">
        <v>100</v>
      </c>
      <c r="K30" s="29">
        <v>100</v>
      </c>
      <c r="L30" s="29">
        <v>100</v>
      </c>
      <c r="M30" s="37">
        <v>100</v>
      </c>
      <c r="N30" s="29">
        <v>0</v>
      </c>
      <c r="O30" s="29"/>
      <c r="P30" s="29"/>
      <c r="Q30" s="14">
        <f t="shared" si="2"/>
        <v>80</v>
      </c>
    </row>
    <row r="31" spans="2:17" x14ac:dyDescent="0.2">
      <c r="B31" s="18">
        <f t="shared" si="1"/>
        <v>23</v>
      </c>
      <c r="C31" s="18"/>
      <c r="D31" s="39" t="s">
        <v>83</v>
      </c>
      <c r="E31" s="40"/>
      <c r="F31" s="40"/>
      <c r="G31" s="40"/>
      <c r="H31" s="40"/>
      <c r="I31" s="41"/>
      <c r="J31" s="29">
        <v>100</v>
      </c>
      <c r="K31" s="29">
        <v>100</v>
      </c>
      <c r="L31" s="29">
        <v>100</v>
      </c>
      <c r="M31" s="37">
        <v>100</v>
      </c>
      <c r="N31" s="29">
        <v>0</v>
      </c>
      <c r="O31" s="29"/>
      <c r="P31" s="29"/>
      <c r="Q31" s="14">
        <f t="shared" si="2"/>
        <v>80</v>
      </c>
    </row>
    <row r="32" spans="2:17" x14ac:dyDescent="0.2">
      <c r="B32" s="18">
        <f t="shared" si="1"/>
        <v>24</v>
      </c>
      <c r="C32" s="18"/>
      <c r="D32" s="39" t="s">
        <v>84</v>
      </c>
      <c r="E32" s="40"/>
      <c r="F32" s="40"/>
      <c r="G32" s="40"/>
      <c r="H32" s="40"/>
      <c r="I32" s="41"/>
      <c r="J32" s="29">
        <v>90</v>
      </c>
      <c r="K32" s="29">
        <v>90</v>
      </c>
      <c r="L32" s="29">
        <v>94</v>
      </c>
      <c r="M32" s="29">
        <v>100</v>
      </c>
      <c r="N32" s="29">
        <v>0</v>
      </c>
      <c r="O32" s="29"/>
      <c r="P32" s="29"/>
      <c r="Q32" s="14">
        <f t="shared" si="2"/>
        <v>74.8</v>
      </c>
    </row>
    <row r="33" spans="2:17" x14ac:dyDescent="0.2">
      <c r="B33" s="18">
        <f t="shared" si="1"/>
        <v>25</v>
      </c>
      <c r="C33" s="18"/>
      <c r="D33" s="39" t="s">
        <v>85</v>
      </c>
      <c r="E33" s="40"/>
      <c r="F33" s="40"/>
      <c r="G33" s="40"/>
      <c r="H33" s="40"/>
      <c r="I33" s="41"/>
      <c r="J33" s="29">
        <v>100</v>
      </c>
      <c r="K33" s="29">
        <v>100</v>
      </c>
      <c r="L33" s="29">
        <v>100</v>
      </c>
      <c r="M33" s="29">
        <v>100</v>
      </c>
      <c r="N33" s="29">
        <v>0</v>
      </c>
      <c r="O33" s="29"/>
      <c r="P33" s="29"/>
      <c r="Q33" s="14">
        <f t="shared" si="2"/>
        <v>80</v>
      </c>
    </row>
    <row r="34" spans="2:17" x14ac:dyDescent="0.2">
      <c r="B34" s="18">
        <f t="shared" si="1"/>
        <v>26</v>
      </c>
      <c r="C34" s="18"/>
      <c r="D34" s="39" t="s">
        <v>86</v>
      </c>
      <c r="E34" s="40"/>
      <c r="F34" s="40"/>
      <c r="G34" s="40"/>
      <c r="H34" s="40"/>
      <c r="I34" s="41"/>
      <c r="J34" s="29">
        <v>100</v>
      </c>
      <c r="K34" s="29">
        <v>100</v>
      </c>
      <c r="L34" s="29">
        <v>100</v>
      </c>
      <c r="M34" s="29">
        <v>100</v>
      </c>
      <c r="N34" s="29">
        <v>0</v>
      </c>
      <c r="O34" s="29"/>
      <c r="P34" s="29"/>
      <c r="Q34" s="14">
        <f t="shared" si="2"/>
        <v>80</v>
      </c>
    </row>
    <row r="35" spans="2:17" x14ac:dyDescent="0.2">
      <c r="B35" s="18">
        <f t="shared" si="1"/>
        <v>27</v>
      </c>
      <c r="C35" s="18"/>
      <c r="D35" s="39" t="s">
        <v>87</v>
      </c>
      <c r="E35" s="40"/>
      <c r="F35" s="40"/>
      <c r="G35" s="40"/>
      <c r="H35" s="40"/>
      <c r="I35" s="41"/>
      <c r="J35" s="29">
        <v>90</v>
      </c>
      <c r="K35" s="29">
        <v>95</v>
      </c>
      <c r="L35" s="29">
        <v>95</v>
      </c>
      <c r="M35" s="29">
        <v>96</v>
      </c>
      <c r="N35" s="29">
        <v>0</v>
      </c>
      <c r="O35" s="29"/>
      <c r="P35" s="29"/>
      <c r="Q35" s="14">
        <f t="shared" si="2"/>
        <v>75.2</v>
      </c>
    </row>
    <row r="36" spans="2:17" x14ac:dyDescent="0.2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34"/>
      <c r="L37" s="19"/>
      <c r="M37" s="19"/>
      <c r="N37" s="19"/>
      <c r="O37" s="19"/>
      <c r="P37" s="19"/>
      <c r="Q37" s="14"/>
    </row>
    <row r="38" spans="2:17" x14ac:dyDescent="0.2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8"/>
      <c r="D54" s="48"/>
      <c r="E54" s="17"/>
      <c r="H54" s="51" t="s">
        <v>19</v>
      </c>
      <c r="I54" s="51"/>
      <c r="J54" s="23">
        <f>COUNTIF(J9:J53,"&gt;=70")</f>
        <v>27</v>
      </c>
      <c r="K54" s="23">
        <f t="shared" ref="K54:Q54" si="3">COUNTIF(K9:K53,"&gt;=70")</f>
        <v>27</v>
      </c>
      <c r="L54" s="23">
        <f t="shared" si="3"/>
        <v>27</v>
      </c>
      <c r="M54" s="23">
        <f t="shared" si="3"/>
        <v>27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23</v>
      </c>
    </row>
    <row r="55" spans="2:17" x14ac:dyDescent="0.2">
      <c r="C55" s="48"/>
      <c r="D55" s="48"/>
      <c r="E55" s="21"/>
      <c r="H55" s="42" t="s">
        <v>20</v>
      </c>
      <c r="I55" s="42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27</v>
      </c>
      <c r="O55" s="24">
        <f t="shared" si="4"/>
        <v>0</v>
      </c>
      <c r="P55" s="24">
        <f t="shared" si="4"/>
        <v>0</v>
      </c>
      <c r="Q55" s="24">
        <f t="shared" si="4"/>
        <v>4</v>
      </c>
    </row>
    <row r="56" spans="2:17" x14ac:dyDescent="0.2">
      <c r="C56" s="48"/>
      <c r="D56" s="48"/>
      <c r="E56" s="48"/>
      <c r="H56" s="42" t="s">
        <v>21</v>
      </c>
      <c r="I56" s="42"/>
      <c r="J56" s="24">
        <f>COUNT(J9:J53)</f>
        <v>27</v>
      </c>
      <c r="K56" s="24">
        <f t="shared" ref="K56:Q56" si="5">COUNT(K9:K53)</f>
        <v>27</v>
      </c>
      <c r="L56" s="24">
        <f t="shared" si="5"/>
        <v>27</v>
      </c>
      <c r="M56" s="24">
        <f t="shared" si="5"/>
        <v>27</v>
      </c>
      <c r="N56" s="24">
        <f t="shared" si="5"/>
        <v>27</v>
      </c>
      <c r="O56" s="24">
        <f t="shared" si="5"/>
        <v>0</v>
      </c>
      <c r="P56" s="24">
        <f t="shared" si="5"/>
        <v>0</v>
      </c>
      <c r="Q56" s="24">
        <f t="shared" si="5"/>
        <v>27</v>
      </c>
    </row>
    <row r="57" spans="2:17" x14ac:dyDescent="0.2">
      <c r="C57" s="48"/>
      <c r="D57" s="48"/>
      <c r="E57" s="17"/>
      <c r="F57" s="12"/>
      <c r="H57" s="52" t="s">
        <v>16</v>
      </c>
      <c r="I57" s="5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0.85185185185185186</v>
      </c>
    </row>
    <row r="58" spans="2:17" x14ac:dyDescent="0.2">
      <c r="C58" s="48"/>
      <c r="D58" s="48"/>
      <c r="E58" s="17"/>
      <c r="F58" s="12"/>
      <c r="H58" s="52" t="s">
        <v>17</v>
      </c>
      <c r="I58" s="5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0.14814814814814814</v>
      </c>
    </row>
    <row r="59" spans="2:17" x14ac:dyDescent="0.2">
      <c r="C59" s="48"/>
      <c r="D59" s="48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9"/>
      <c r="K61" s="49"/>
      <c r="L61" s="49"/>
      <c r="M61" s="49"/>
      <c r="N61" s="49"/>
      <c r="O61" s="49"/>
      <c r="P61" s="49"/>
    </row>
    <row r="62" spans="2:17" x14ac:dyDescent="0.2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34:I34"/>
    <mergeCell ref="D35:I35"/>
    <mergeCell ref="D29:I29"/>
    <mergeCell ref="D30:I30"/>
    <mergeCell ref="D31:I31"/>
    <mergeCell ref="D32:I32"/>
    <mergeCell ref="D33:I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20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" customWidth="1"/>
    <col min="4" max="7" width="7.6640625" customWidth="1"/>
    <col min="8" max="8" width="3.5" customWidth="1"/>
    <col min="9" max="9" width="6.33203125" customWidth="1"/>
    <col min="10" max="10" width="5" customWidth="1"/>
    <col min="11" max="11" width="5.1640625" customWidth="1"/>
    <col min="12" max="12" width="5" customWidth="1"/>
    <col min="13" max="13" width="5.83203125" customWidth="1"/>
    <col min="14" max="14" width="5" customWidth="1"/>
    <col min="15" max="15" width="5.1640625" customWidth="1"/>
    <col min="16" max="16" width="4.83203125" customWidth="1"/>
    <col min="17" max="17" width="6.33203125" customWidth="1"/>
    <col min="18" max="19" width="5.6640625" customWidth="1"/>
  </cols>
  <sheetData>
    <row r="2" spans="2:18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 x14ac:dyDescent="0.2">
      <c r="C4" t="s">
        <v>0</v>
      </c>
      <c r="D4" s="46" t="s">
        <v>32</v>
      </c>
      <c r="E4" s="46"/>
      <c r="F4" s="46"/>
      <c r="G4" s="46"/>
      <c r="I4" t="s">
        <v>1</v>
      </c>
      <c r="J4" s="43" t="s">
        <v>29</v>
      </c>
      <c r="K4" s="43"/>
      <c r="M4" t="s">
        <v>2</v>
      </c>
      <c r="N4" s="57">
        <v>45077</v>
      </c>
      <c r="O4" s="57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4" t="s">
        <v>25</v>
      </c>
      <c r="E6" s="44"/>
      <c r="F6" s="44"/>
      <c r="G6" s="44"/>
      <c r="I6" s="45" t="s">
        <v>22</v>
      </c>
      <c r="J6" s="45"/>
      <c r="K6" s="61" t="s">
        <v>27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39" t="s">
        <v>64</v>
      </c>
      <c r="E9" s="40"/>
      <c r="F9" s="40"/>
      <c r="G9" s="40"/>
      <c r="H9" s="40"/>
      <c r="I9" s="41"/>
      <c r="J9" s="35">
        <v>85</v>
      </c>
      <c r="K9" s="35">
        <v>88</v>
      </c>
      <c r="L9" s="19">
        <v>90</v>
      </c>
      <c r="M9" s="37">
        <v>92</v>
      </c>
      <c r="N9" s="19">
        <v>0</v>
      </c>
      <c r="O9" s="19">
        <v>0</v>
      </c>
      <c r="P9" s="19">
        <v>0</v>
      </c>
      <c r="Q9" s="14">
        <f>SUM(J9:P9)/7</f>
        <v>50.714285714285715</v>
      </c>
    </row>
    <row r="10" spans="2:18" x14ac:dyDescent="0.2">
      <c r="B10" s="18">
        <f>B9+1</f>
        <v>2</v>
      </c>
      <c r="C10" s="18"/>
      <c r="D10" s="39" t="s">
        <v>65</v>
      </c>
      <c r="E10" s="40"/>
      <c r="F10" s="40"/>
      <c r="G10" s="40"/>
      <c r="H10" s="40"/>
      <c r="I10" s="41"/>
      <c r="J10" s="36">
        <v>100</v>
      </c>
      <c r="K10" s="36">
        <v>100</v>
      </c>
      <c r="L10" s="19">
        <v>100</v>
      </c>
      <c r="M10" s="37">
        <v>100</v>
      </c>
      <c r="N10" s="19">
        <v>0</v>
      </c>
      <c r="O10" s="19">
        <v>0</v>
      </c>
      <c r="P10" s="19">
        <v>0</v>
      </c>
      <c r="Q10" s="14">
        <f t="shared" ref="Q10:Q26" si="0">SUM(J10:P10)/7</f>
        <v>57.142857142857146</v>
      </c>
    </row>
    <row r="11" spans="2:18" x14ac:dyDescent="0.2">
      <c r="B11" s="18">
        <f t="shared" ref="B11:B53" si="1">B10+1</f>
        <v>3</v>
      </c>
      <c r="C11" s="18"/>
      <c r="D11" s="39" t="s">
        <v>66</v>
      </c>
      <c r="E11" s="40"/>
      <c r="F11" s="40"/>
      <c r="G11" s="40"/>
      <c r="H11" s="40"/>
      <c r="I11" s="41"/>
      <c r="J11" s="36">
        <v>94</v>
      </c>
      <c r="K11" s="36">
        <v>96</v>
      </c>
      <c r="L11" s="19">
        <v>97</v>
      </c>
      <c r="M11" s="37">
        <v>98</v>
      </c>
      <c r="N11" s="19">
        <v>0</v>
      </c>
      <c r="O11" s="19">
        <v>0</v>
      </c>
      <c r="P11" s="19">
        <v>0</v>
      </c>
      <c r="Q11" s="14">
        <f t="shared" si="0"/>
        <v>55</v>
      </c>
    </row>
    <row r="12" spans="2:18" x14ac:dyDescent="0.2">
      <c r="B12" s="18">
        <f t="shared" si="1"/>
        <v>4</v>
      </c>
      <c r="C12" s="18"/>
      <c r="D12" s="39" t="s">
        <v>67</v>
      </c>
      <c r="E12" s="40"/>
      <c r="F12" s="40"/>
      <c r="G12" s="40"/>
      <c r="H12" s="40"/>
      <c r="I12" s="41"/>
      <c r="J12" s="36">
        <v>100</v>
      </c>
      <c r="K12" s="36">
        <v>100</v>
      </c>
      <c r="L12" s="19">
        <v>100</v>
      </c>
      <c r="M12" s="37">
        <v>100</v>
      </c>
      <c r="N12" s="19">
        <v>0</v>
      </c>
      <c r="O12" s="19">
        <v>0</v>
      </c>
      <c r="P12" s="19">
        <v>0</v>
      </c>
      <c r="Q12" s="14">
        <f t="shared" si="0"/>
        <v>57.142857142857146</v>
      </c>
    </row>
    <row r="13" spans="2:18" x14ac:dyDescent="0.2">
      <c r="B13" s="18">
        <f t="shared" si="1"/>
        <v>5</v>
      </c>
      <c r="C13" s="18"/>
      <c r="D13" s="39" t="s">
        <v>68</v>
      </c>
      <c r="E13" s="40"/>
      <c r="F13" s="40"/>
      <c r="G13" s="40"/>
      <c r="H13" s="40"/>
      <c r="I13" s="41"/>
      <c r="J13" s="36">
        <v>94</v>
      </c>
      <c r="K13" s="36">
        <v>96</v>
      </c>
      <c r="L13" s="19">
        <v>97</v>
      </c>
      <c r="M13" s="37">
        <v>98</v>
      </c>
      <c r="N13" s="19">
        <v>0</v>
      </c>
      <c r="O13" s="19">
        <v>0</v>
      </c>
      <c r="P13" s="19">
        <v>0</v>
      </c>
      <c r="Q13" s="14">
        <f t="shared" si="0"/>
        <v>55</v>
      </c>
    </row>
    <row r="14" spans="2:18" x14ac:dyDescent="0.2">
      <c r="B14" s="18">
        <f t="shared" si="1"/>
        <v>6</v>
      </c>
      <c r="C14" s="18"/>
      <c r="D14" s="39" t="s">
        <v>69</v>
      </c>
      <c r="E14" s="40"/>
      <c r="F14" s="40"/>
      <c r="G14" s="40"/>
      <c r="H14" s="40"/>
      <c r="I14" s="41"/>
      <c r="J14" s="36">
        <v>100</v>
      </c>
      <c r="K14" s="36">
        <v>100</v>
      </c>
      <c r="L14" s="19">
        <v>100</v>
      </c>
      <c r="M14" s="37">
        <v>100</v>
      </c>
      <c r="N14" s="19">
        <v>0</v>
      </c>
      <c r="O14" s="19">
        <v>0</v>
      </c>
      <c r="P14" s="19">
        <v>0</v>
      </c>
      <c r="Q14" s="14">
        <f t="shared" si="0"/>
        <v>57.142857142857146</v>
      </c>
    </row>
    <row r="15" spans="2:18" x14ac:dyDescent="0.2">
      <c r="B15" s="18">
        <f t="shared" si="1"/>
        <v>7</v>
      </c>
      <c r="C15" s="18"/>
      <c r="D15" s="39" t="s">
        <v>70</v>
      </c>
      <c r="E15" s="40"/>
      <c r="F15" s="40"/>
      <c r="G15" s="40"/>
      <c r="H15" s="40"/>
      <c r="I15" s="41"/>
      <c r="J15" s="36">
        <v>100</v>
      </c>
      <c r="K15" s="36">
        <v>100</v>
      </c>
      <c r="L15" s="19">
        <v>100</v>
      </c>
      <c r="M15" s="37">
        <v>100</v>
      </c>
      <c r="N15" s="19">
        <v>0</v>
      </c>
      <c r="O15" s="19">
        <v>0</v>
      </c>
      <c r="P15" s="19">
        <v>0</v>
      </c>
      <c r="Q15" s="14">
        <f t="shared" si="0"/>
        <v>57.142857142857146</v>
      </c>
    </row>
    <row r="16" spans="2:18" x14ac:dyDescent="0.2">
      <c r="B16" s="18">
        <f t="shared" si="1"/>
        <v>8</v>
      </c>
      <c r="C16" s="18"/>
      <c r="D16" s="39" t="s">
        <v>71</v>
      </c>
      <c r="E16" s="40"/>
      <c r="F16" s="40"/>
      <c r="G16" s="40"/>
      <c r="H16" s="40"/>
      <c r="I16" s="41"/>
      <c r="J16" s="36">
        <v>100</v>
      </c>
      <c r="K16" s="36">
        <v>97</v>
      </c>
      <c r="L16" s="19">
        <v>98</v>
      </c>
      <c r="M16" s="37">
        <v>99</v>
      </c>
      <c r="N16" s="19">
        <v>0</v>
      </c>
      <c r="O16" s="19">
        <v>0</v>
      </c>
      <c r="P16" s="19">
        <v>0</v>
      </c>
      <c r="Q16" s="14">
        <f t="shared" si="0"/>
        <v>56.285714285714285</v>
      </c>
    </row>
    <row r="17" spans="2:17" x14ac:dyDescent="0.2">
      <c r="B17" s="18">
        <f t="shared" si="1"/>
        <v>9</v>
      </c>
      <c r="C17" s="18"/>
      <c r="D17" s="39" t="s">
        <v>72</v>
      </c>
      <c r="E17" s="40"/>
      <c r="F17" s="40"/>
      <c r="G17" s="40"/>
      <c r="H17" s="40"/>
      <c r="I17" s="41"/>
      <c r="J17" s="36">
        <v>100</v>
      </c>
      <c r="K17" s="36">
        <v>100</v>
      </c>
      <c r="L17" s="19">
        <v>100</v>
      </c>
      <c r="M17" s="37">
        <v>100</v>
      </c>
      <c r="N17" s="19">
        <v>0</v>
      </c>
      <c r="O17" s="19">
        <v>0</v>
      </c>
      <c r="P17" s="19">
        <v>0</v>
      </c>
      <c r="Q17" s="14">
        <f t="shared" si="0"/>
        <v>57.142857142857146</v>
      </c>
    </row>
    <row r="18" spans="2:17" x14ac:dyDescent="0.2">
      <c r="B18" s="18">
        <f t="shared" si="1"/>
        <v>10</v>
      </c>
      <c r="C18" s="18"/>
      <c r="D18" s="39" t="s">
        <v>73</v>
      </c>
      <c r="E18" s="40"/>
      <c r="F18" s="40"/>
      <c r="G18" s="40"/>
      <c r="H18" s="40"/>
      <c r="I18" s="41"/>
      <c r="J18" s="36">
        <v>100</v>
      </c>
      <c r="K18" s="36">
        <v>100</v>
      </c>
      <c r="L18" s="19">
        <v>100</v>
      </c>
      <c r="M18" s="37">
        <v>100</v>
      </c>
      <c r="N18" s="19">
        <v>0</v>
      </c>
      <c r="O18" s="19">
        <v>0</v>
      </c>
      <c r="P18" s="19">
        <v>0</v>
      </c>
      <c r="Q18" s="14">
        <f t="shared" si="0"/>
        <v>57.142857142857146</v>
      </c>
    </row>
    <row r="19" spans="2:17" x14ac:dyDescent="0.2">
      <c r="B19" s="18">
        <f t="shared" si="1"/>
        <v>11</v>
      </c>
      <c r="C19" s="18"/>
      <c r="D19" s="39" t="s">
        <v>74</v>
      </c>
      <c r="E19" s="40"/>
      <c r="F19" s="40"/>
      <c r="G19" s="40"/>
      <c r="H19" s="40"/>
      <c r="I19" s="41"/>
      <c r="J19" s="36">
        <v>94</v>
      </c>
      <c r="K19" s="36">
        <v>96</v>
      </c>
      <c r="L19" s="19">
        <v>97</v>
      </c>
      <c r="M19" s="37">
        <v>98</v>
      </c>
      <c r="N19" s="19">
        <v>0</v>
      </c>
      <c r="O19" s="19">
        <v>0</v>
      </c>
      <c r="P19" s="19">
        <v>0</v>
      </c>
      <c r="Q19" s="14">
        <f t="shared" si="0"/>
        <v>55</v>
      </c>
    </row>
    <row r="20" spans="2:17" x14ac:dyDescent="0.2">
      <c r="B20" s="18">
        <f t="shared" si="1"/>
        <v>12</v>
      </c>
      <c r="C20" s="18"/>
      <c r="D20" s="39" t="s">
        <v>75</v>
      </c>
      <c r="E20" s="40"/>
      <c r="F20" s="40"/>
      <c r="G20" s="40"/>
      <c r="H20" s="40"/>
      <c r="I20" s="41"/>
      <c r="J20" s="36">
        <v>85</v>
      </c>
      <c r="K20" s="36">
        <v>88</v>
      </c>
      <c r="L20" s="19">
        <v>90</v>
      </c>
      <c r="M20" s="37">
        <v>92</v>
      </c>
      <c r="N20" s="19">
        <v>0</v>
      </c>
      <c r="O20" s="19">
        <v>0</v>
      </c>
      <c r="P20" s="19">
        <v>0</v>
      </c>
      <c r="Q20" s="14">
        <f t="shared" si="0"/>
        <v>50.714285714285715</v>
      </c>
    </row>
    <row r="21" spans="2:17" x14ac:dyDescent="0.2">
      <c r="B21" s="18">
        <f t="shared" si="1"/>
        <v>13</v>
      </c>
      <c r="C21" s="18"/>
      <c r="D21" s="39" t="s">
        <v>109</v>
      </c>
      <c r="E21" s="40"/>
      <c r="F21" s="40"/>
      <c r="G21" s="40"/>
      <c r="H21" s="40"/>
      <c r="I21" s="41"/>
      <c r="J21" s="36">
        <v>94</v>
      </c>
      <c r="K21" s="36">
        <v>96</v>
      </c>
      <c r="L21" s="19">
        <v>97</v>
      </c>
      <c r="M21" s="37">
        <v>98</v>
      </c>
      <c r="N21" s="19">
        <v>0</v>
      </c>
      <c r="O21" s="19">
        <v>0</v>
      </c>
      <c r="P21" s="19">
        <v>0</v>
      </c>
      <c r="Q21" s="14">
        <f t="shared" si="0"/>
        <v>55</v>
      </c>
    </row>
    <row r="22" spans="2:17" x14ac:dyDescent="0.2">
      <c r="B22" s="18">
        <f t="shared" si="1"/>
        <v>14</v>
      </c>
      <c r="C22" s="18"/>
      <c r="D22" s="39" t="s">
        <v>77</v>
      </c>
      <c r="E22" s="40"/>
      <c r="F22" s="40"/>
      <c r="G22" s="40"/>
      <c r="H22" s="40"/>
      <c r="I22" s="41"/>
      <c r="J22" s="36">
        <v>100</v>
      </c>
      <c r="K22" s="36">
        <v>97</v>
      </c>
      <c r="L22" s="19">
        <v>98</v>
      </c>
      <c r="M22" s="37">
        <v>99</v>
      </c>
      <c r="N22" s="19">
        <v>0</v>
      </c>
      <c r="O22" s="19">
        <v>0</v>
      </c>
      <c r="P22" s="19">
        <v>0</v>
      </c>
      <c r="Q22" s="14">
        <f t="shared" si="0"/>
        <v>56.285714285714285</v>
      </c>
    </row>
    <row r="23" spans="2:17" x14ac:dyDescent="0.2">
      <c r="B23" s="18">
        <f t="shared" si="1"/>
        <v>15</v>
      </c>
      <c r="C23" s="18"/>
      <c r="D23" s="39" t="s">
        <v>113</v>
      </c>
      <c r="E23" s="40"/>
      <c r="F23" s="40"/>
      <c r="G23" s="40"/>
      <c r="H23" s="40"/>
      <c r="I23" s="41"/>
      <c r="J23" s="36">
        <v>100</v>
      </c>
      <c r="K23" s="36">
        <v>100</v>
      </c>
      <c r="L23" s="19">
        <v>100</v>
      </c>
      <c r="M23" s="37">
        <v>100</v>
      </c>
      <c r="N23" s="19">
        <v>0</v>
      </c>
      <c r="O23" s="19">
        <v>0</v>
      </c>
      <c r="P23" s="19">
        <v>0</v>
      </c>
      <c r="Q23" s="14">
        <f t="shared" si="0"/>
        <v>57.142857142857146</v>
      </c>
    </row>
    <row r="24" spans="2:17" x14ac:dyDescent="0.2">
      <c r="B24" s="18">
        <f t="shared" si="1"/>
        <v>16</v>
      </c>
      <c r="C24" s="18"/>
      <c r="D24" s="39" t="s">
        <v>79</v>
      </c>
      <c r="E24" s="40"/>
      <c r="F24" s="40"/>
      <c r="G24" s="40"/>
      <c r="H24" s="40"/>
      <c r="I24" s="41"/>
      <c r="J24" s="36">
        <v>85</v>
      </c>
      <c r="K24" s="36">
        <v>88</v>
      </c>
      <c r="L24" s="19">
        <v>90</v>
      </c>
      <c r="M24" s="37">
        <v>92</v>
      </c>
      <c r="N24" s="19">
        <v>0</v>
      </c>
      <c r="O24" s="19">
        <v>0</v>
      </c>
      <c r="P24" s="19">
        <v>0</v>
      </c>
      <c r="Q24" s="14">
        <f t="shared" si="0"/>
        <v>50.714285714285715</v>
      </c>
    </row>
    <row r="25" spans="2:17" x14ac:dyDescent="0.2">
      <c r="B25" s="18">
        <f t="shared" si="1"/>
        <v>17</v>
      </c>
      <c r="C25" s="18"/>
      <c r="D25" s="39" t="s">
        <v>110</v>
      </c>
      <c r="E25" s="40"/>
      <c r="F25" s="40"/>
      <c r="G25" s="40"/>
      <c r="H25" s="40"/>
      <c r="I25" s="41"/>
      <c r="J25" s="36">
        <v>100</v>
      </c>
      <c r="K25" s="36">
        <v>97</v>
      </c>
      <c r="L25" s="19">
        <v>98</v>
      </c>
      <c r="M25" s="37">
        <v>99</v>
      </c>
      <c r="N25" s="19">
        <v>0</v>
      </c>
      <c r="O25" s="19">
        <v>0</v>
      </c>
      <c r="P25" s="19">
        <v>0</v>
      </c>
      <c r="Q25" s="14">
        <f t="shared" si="0"/>
        <v>56.285714285714285</v>
      </c>
    </row>
    <row r="26" spans="2:17" x14ac:dyDescent="0.2">
      <c r="B26" s="18">
        <f t="shared" si="1"/>
        <v>18</v>
      </c>
      <c r="C26" s="18"/>
      <c r="D26" s="39" t="s">
        <v>80</v>
      </c>
      <c r="E26" s="40"/>
      <c r="F26" s="40"/>
      <c r="G26" s="40"/>
      <c r="H26" s="40"/>
      <c r="I26" s="41"/>
      <c r="J26" s="36">
        <v>100</v>
      </c>
      <c r="K26" s="36">
        <v>100</v>
      </c>
      <c r="L26" s="19">
        <v>100</v>
      </c>
      <c r="M26" s="37">
        <v>100</v>
      </c>
      <c r="N26" s="19">
        <v>0</v>
      </c>
      <c r="O26" s="19">
        <v>0</v>
      </c>
      <c r="P26" s="19">
        <v>0</v>
      </c>
      <c r="Q26" s="14">
        <f t="shared" si="0"/>
        <v>57.142857142857146</v>
      </c>
    </row>
    <row r="27" spans="2:17" x14ac:dyDescent="0.2">
      <c r="B27" s="18">
        <f t="shared" si="1"/>
        <v>19</v>
      </c>
      <c r="C27" s="18"/>
      <c r="D27" s="39" t="s">
        <v>81</v>
      </c>
      <c r="E27" s="40"/>
      <c r="F27" s="40"/>
      <c r="G27" s="40"/>
      <c r="H27" s="40"/>
      <c r="I27" s="41"/>
      <c r="J27" s="36">
        <v>100</v>
      </c>
      <c r="K27" s="36">
        <v>100</v>
      </c>
      <c r="L27" s="29">
        <v>100</v>
      </c>
      <c r="M27" s="37">
        <v>100</v>
      </c>
      <c r="N27" s="29">
        <v>0</v>
      </c>
      <c r="O27" s="29">
        <v>0</v>
      </c>
      <c r="P27" s="29">
        <v>0</v>
      </c>
      <c r="Q27" s="14">
        <f t="shared" ref="Q27:Q33" si="2">SUM(J27:P27)/7</f>
        <v>57.142857142857146</v>
      </c>
    </row>
    <row r="28" spans="2:17" x14ac:dyDescent="0.2">
      <c r="B28" s="18">
        <f t="shared" si="1"/>
        <v>20</v>
      </c>
      <c r="C28" s="18"/>
      <c r="D28" s="39" t="s">
        <v>82</v>
      </c>
      <c r="E28" s="40"/>
      <c r="F28" s="40"/>
      <c r="G28" s="40"/>
      <c r="H28" s="40"/>
      <c r="I28" s="41"/>
      <c r="J28" s="36">
        <v>100</v>
      </c>
      <c r="K28" s="36">
        <v>100</v>
      </c>
      <c r="L28" s="29">
        <v>100</v>
      </c>
      <c r="M28" s="37">
        <v>100</v>
      </c>
      <c r="N28" s="29">
        <v>0</v>
      </c>
      <c r="O28" s="29">
        <v>0</v>
      </c>
      <c r="P28" s="29">
        <v>0</v>
      </c>
      <c r="Q28" s="14">
        <f t="shared" si="2"/>
        <v>57.142857142857146</v>
      </c>
    </row>
    <row r="29" spans="2:17" x14ac:dyDescent="0.2">
      <c r="B29" s="18">
        <f t="shared" si="1"/>
        <v>21</v>
      </c>
      <c r="C29" s="18"/>
      <c r="D29" s="39" t="s">
        <v>83</v>
      </c>
      <c r="E29" s="40"/>
      <c r="F29" s="40"/>
      <c r="G29" s="40"/>
      <c r="H29" s="40"/>
      <c r="I29" s="41"/>
      <c r="J29" s="36">
        <v>100</v>
      </c>
      <c r="K29" s="36">
        <v>100</v>
      </c>
      <c r="L29" s="29">
        <v>100</v>
      </c>
      <c r="M29" s="37">
        <v>100</v>
      </c>
      <c r="N29" s="29">
        <v>0</v>
      </c>
      <c r="O29" s="29">
        <v>0</v>
      </c>
      <c r="P29" s="29">
        <v>0</v>
      </c>
      <c r="Q29" s="14">
        <f t="shared" si="2"/>
        <v>57.142857142857146</v>
      </c>
    </row>
    <row r="30" spans="2:17" x14ac:dyDescent="0.2">
      <c r="B30" s="18">
        <f t="shared" si="1"/>
        <v>22</v>
      </c>
      <c r="C30" s="18"/>
      <c r="D30" s="39" t="s">
        <v>84</v>
      </c>
      <c r="E30" s="40"/>
      <c r="F30" s="40"/>
      <c r="G30" s="40"/>
      <c r="H30" s="40"/>
      <c r="I30" s="41"/>
      <c r="J30" s="36">
        <v>94</v>
      </c>
      <c r="K30" s="36">
        <v>96</v>
      </c>
      <c r="L30" s="29">
        <v>97</v>
      </c>
      <c r="M30" s="37">
        <v>98</v>
      </c>
      <c r="N30" s="29">
        <v>0</v>
      </c>
      <c r="O30" s="29">
        <v>0</v>
      </c>
      <c r="P30" s="29">
        <v>0</v>
      </c>
      <c r="Q30" s="14">
        <f t="shared" si="2"/>
        <v>55</v>
      </c>
    </row>
    <row r="31" spans="2:17" x14ac:dyDescent="0.2">
      <c r="B31" s="18">
        <f t="shared" si="1"/>
        <v>23</v>
      </c>
      <c r="C31" s="18"/>
      <c r="D31" s="39" t="s">
        <v>111</v>
      </c>
      <c r="E31" s="40"/>
      <c r="F31" s="40"/>
      <c r="G31" s="40"/>
      <c r="H31" s="40"/>
      <c r="I31" s="41"/>
      <c r="J31" s="36">
        <v>100</v>
      </c>
      <c r="K31" s="36">
        <v>100</v>
      </c>
      <c r="L31" s="29">
        <v>100</v>
      </c>
      <c r="M31" s="37">
        <v>100</v>
      </c>
      <c r="N31" s="29">
        <v>0</v>
      </c>
      <c r="O31" s="29">
        <v>0</v>
      </c>
      <c r="P31" s="29">
        <v>0</v>
      </c>
      <c r="Q31" s="14">
        <f t="shared" si="2"/>
        <v>57.142857142857146</v>
      </c>
    </row>
    <row r="32" spans="2:17" x14ac:dyDescent="0.2">
      <c r="B32" s="18">
        <f t="shared" si="1"/>
        <v>24</v>
      </c>
      <c r="C32" s="18"/>
      <c r="D32" s="39" t="s">
        <v>86</v>
      </c>
      <c r="E32" s="40"/>
      <c r="F32" s="40"/>
      <c r="G32" s="40"/>
      <c r="H32" s="40"/>
      <c r="I32" s="41"/>
      <c r="J32" s="36">
        <v>100</v>
      </c>
      <c r="K32" s="36">
        <v>100</v>
      </c>
      <c r="L32" s="29">
        <v>100</v>
      </c>
      <c r="M32" s="37">
        <v>100</v>
      </c>
      <c r="N32" s="29">
        <v>0</v>
      </c>
      <c r="O32" s="29">
        <v>0</v>
      </c>
      <c r="P32" s="29">
        <v>0</v>
      </c>
      <c r="Q32" s="14">
        <f t="shared" si="2"/>
        <v>57.142857142857146</v>
      </c>
    </row>
    <row r="33" spans="2:17" x14ac:dyDescent="0.2">
      <c r="B33" s="18">
        <f t="shared" si="1"/>
        <v>25</v>
      </c>
      <c r="C33" s="18"/>
      <c r="D33" s="39" t="s">
        <v>87</v>
      </c>
      <c r="E33" s="40"/>
      <c r="F33" s="40"/>
      <c r="G33" s="40"/>
      <c r="H33" s="40"/>
      <c r="I33" s="41"/>
      <c r="J33" s="36">
        <v>94</v>
      </c>
      <c r="K33" s="36">
        <v>96</v>
      </c>
      <c r="L33" s="29">
        <v>97</v>
      </c>
      <c r="M33" s="37">
        <v>98</v>
      </c>
      <c r="N33" s="29">
        <v>0</v>
      </c>
      <c r="O33" s="29">
        <v>0</v>
      </c>
      <c r="P33" s="29">
        <v>0</v>
      </c>
      <c r="Q33" s="14">
        <f t="shared" si="2"/>
        <v>55</v>
      </c>
    </row>
    <row r="34" spans="2:17" x14ac:dyDescent="0.2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8"/>
      <c r="D54" s="48"/>
      <c r="E54" s="17"/>
      <c r="H54" s="51" t="s">
        <v>19</v>
      </c>
      <c r="I54" s="51"/>
      <c r="J54" s="23">
        <f>COUNTIF(J9:J53,"&gt;=70")</f>
        <v>25</v>
      </c>
      <c r="K54" s="23">
        <f t="shared" ref="K54:Q54" si="3">COUNTIF(K9:K53,"&gt;=70")</f>
        <v>25</v>
      </c>
      <c r="L54" s="23">
        <f t="shared" si="3"/>
        <v>25</v>
      </c>
      <c r="M54" s="23">
        <f t="shared" si="3"/>
        <v>25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0</v>
      </c>
    </row>
    <row r="55" spans="2:17" x14ac:dyDescent="0.2">
      <c r="C55" s="48"/>
      <c r="D55" s="48"/>
      <c r="E55" s="21"/>
      <c r="H55" s="42" t="s">
        <v>20</v>
      </c>
      <c r="I55" s="42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25</v>
      </c>
      <c r="O55" s="24">
        <f t="shared" si="4"/>
        <v>25</v>
      </c>
      <c r="P55" s="24">
        <f t="shared" si="4"/>
        <v>25</v>
      </c>
      <c r="Q55" s="24">
        <f t="shared" si="4"/>
        <v>25</v>
      </c>
    </row>
    <row r="56" spans="2:17" x14ac:dyDescent="0.2">
      <c r="C56" s="48"/>
      <c r="D56" s="48"/>
      <c r="E56" s="48"/>
      <c r="H56" s="42" t="s">
        <v>21</v>
      </c>
      <c r="I56" s="42"/>
      <c r="J56" s="24">
        <f>COUNT(J9:J53)</f>
        <v>25</v>
      </c>
      <c r="K56" s="24">
        <f t="shared" ref="K56:Q56" si="5">COUNT(K9:K53)</f>
        <v>25</v>
      </c>
      <c r="L56" s="24">
        <f t="shared" si="5"/>
        <v>25</v>
      </c>
      <c r="M56" s="24">
        <f t="shared" si="5"/>
        <v>25</v>
      </c>
      <c r="N56" s="24">
        <f t="shared" si="5"/>
        <v>25</v>
      </c>
      <c r="O56" s="24">
        <f t="shared" si="5"/>
        <v>25</v>
      </c>
      <c r="P56" s="24">
        <f t="shared" si="5"/>
        <v>25</v>
      </c>
      <c r="Q56" s="24">
        <f t="shared" si="5"/>
        <v>25</v>
      </c>
    </row>
    <row r="57" spans="2:17" x14ac:dyDescent="0.2">
      <c r="C57" s="48"/>
      <c r="D57" s="48"/>
      <c r="E57" s="17"/>
      <c r="F57" s="12"/>
      <c r="H57" s="52" t="s">
        <v>16</v>
      </c>
      <c r="I57" s="5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">
      <c r="C58" s="48"/>
      <c r="D58" s="48"/>
      <c r="E58" s="17"/>
      <c r="F58" s="12"/>
      <c r="H58" s="52" t="s">
        <v>17</v>
      </c>
      <c r="I58" s="5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">
      <c r="C59" s="48"/>
      <c r="D59" s="48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9"/>
      <c r="K61" s="49"/>
      <c r="L61" s="49"/>
      <c r="M61" s="49"/>
      <c r="N61" s="49"/>
      <c r="O61" s="49"/>
      <c r="P61" s="49"/>
    </row>
    <row r="62" spans="2:17" x14ac:dyDescent="0.2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34:I34"/>
    <mergeCell ref="D35:I35"/>
    <mergeCell ref="D36:I3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2:I32"/>
    <mergeCell ref="D33:I33"/>
    <mergeCell ref="D27:I27"/>
    <mergeCell ref="D28:I28"/>
    <mergeCell ref="D29:I29"/>
    <mergeCell ref="D30:I30"/>
    <mergeCell ref="D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2" zoomScaleNormal="120" workbookViewId="0">
      <selection activeCell="N4" sqref="N4:O4"/>
    </sheetView>
  </sheetViews>
  <sheetFormatPr baseColWidth="10" defaultRowHeight="15" x14ac:dyDescent="0.2"/>
  <cols>
    <col min="1" max="1" width="1.33203125" customWidth="1"/>
    <col min="2" max="2" width="4" customWidth="1"/>
    <col min="3" max="3" width="8" customWidth="1"/>
    <col min="4" max="7" width="7.6640625" customWidth="1"/>
    <col min="8" max="8" width="3.5" customWidth="1"/>
    <col min="9" max="9" width="6.33203125" customWidth="1"/>
    <col min="10" max="10" width="5.5" customWidth="1"/>
    <col min="11" max="11" width="5" customWidth="1"/>
    <col min="12" max="12" width="5.1640625" customWidth="1"/>
    <col min="13" max="13" width="5.83203125" customWidth="1"/>
    <col min="14" max="15" width="4.33203125" customWidth="1"/>
    <col min="16" max="16" width="4.5" customWidth="1"/>
    <col min="17" max="17" width="6.33203125" customWidth="1"/>
    <col min="18" max="19" width="5.6640625" customWidth="1"/>
  </cols>
  <sheetData>
    <row r="2" spans="2:18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 x14ac:dyDescent="0.2">
      <c r="C4" t="s">
        <v>0</v>
      </c>
      <c r="D4" s="46" t="s">
        <v>32</v>
      </c>
      <c r="E4" s="46"/>
      <c r="F4" s="46"/>
      <c r="G4" s="46"/>
      <c r="I4" t="s">
        <v>1</v>
      </c>
      <c r="J4" s="43" t="s">
        <v>30</v>
      </c>
      <c r="K4" s="43"/>
      <c r="M4" t="s">
        <v>2</v>
      </c>
      <c r="N4" s="57">
        <v>45077</v>
      </c>
      <c r="O4" s="57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4" t="s">
        <v>25</v>
      </c>
      <c r="E6" s="44"/>
      <c r="F6" s="44"/>
      <c r="G6" s="44"/>
      <c r="I6" s="45" t="s">
        <v>22</v>
      </c>
      <c r="J6" s="45"/>
      <c r="K6" s="61" t="s">
        <v>27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39" t="s">
        <v>115</v>
      </c>
      <c r="E9" s="40"/>
      <c r="F9" s="40"/>
      <c r="G9" s="40"/>
      <c r="H9" s="40"/>
      <c r="I9" s="41"/>
      <c r="J9" s="29">
        <v>100</v>
      </c>
      <c r="K9" s="36">
        <v>100</v>
      </c>
      <c r="L9" s="37">
        <v>100</v>
      </c>
      <c r="M9" s="37">
        <v>100</v>
      </c>
      <c r="N9" s="29">
        <v>0</v>
      </c>
      <c r="O9" s="29">
        <v>0</v>
      </c>
      <c r="P9" s="29">
        <v>0</v>
      </c>
      <c r="Q9" s="14">
        <f>SUM(J9:P9)/7</f>
        <v>57.142857142857146</v>
      </c>
    </row>
    <row r="10" spans="2:18" x14ac:dyDescent="0.2">
      <c r="B10" s="18">
        <f>B9+1</f>
        <v>2</v>
      </c>
      <c r="C10" s="18"/>
      <c r="D10" s="39" t="s">
        <v>88</v>
      </c>
      <c r="E10" s="40"/>
      <c r="F10" s="40"/>
      <c r="G10" s="40"/>
      <c r="H10" s="40"/>
      <c r="I10" s="41"/>
      <c r="J10" s="29">
        <v>100</v>
      </c>
      <c r="K10" s="36">
        <v>100</v>
      </c>
      <c r="L10" s="37">
        <v>100</v>
      </c>
      <c r="M10" s="37">
        <v>100</v>
      </c>
      <c r="N10" s="29">
        <v>0</v>
      </c>
      <c r="O10" s="29">
        <v>0</v>
      </c>
      <c r="P10" s="29">
        <v>0</v>
      </c>
      <c r="Q10" s="14">
        <f t="shared" ref="Q10:Q16" si="0">SUM(J10:P10)/7</f>
        <v>57.142857142857146</v>
      </c>
    </row>
    <row r="11" spans="2:18" x14ac:dyDescent="0.2">
      <c r="B11" s="18">
        <f t="shared" ref="B11:B53" si="1">B10+1</f>
        <v>3</v>
      </c>
      <c r="C11" s="18"/>
      <c r="D11" s="39" t="s">
        <v>108</v>
      </c>
      <c r="E11" s="40"/>
      <c r="F11" s="40"/>
      <c r="G11" s="40"/>
      <c r="H11" s="40"/>
      <c r="I11" s="41"/>
      <c r="J11" s="29">
        <v>100</v>
      </c>
      <c r="K11" s="36">
        <v>100</v>
      </c>
      <c r="L11" s="37">
        <v>100</v>
      </c>
      <c r="M11" s="37">
        <v>100</v>
      </c>
      <c r="N11" s="29">
        <v>0</v>
      </c>
      <c r="O11" s="29">
        <v>0</v>
      </c>
      <c r="P11" s="29">
        <v>0</v>
      </c>
      <c r="Q11" s="14">
        <f t="shared" si="0"/>
        <v>57.142857142857146</v>
      </c>
    </row>
    <row r="12" spans="2:18" x14ac:dyDescent="0.2">
      <c r="B12" s="18">
        <f t="shared" si="1"/>
        <v>4</v>
      </c>
      <c r="C12" s="18"/>
      <c r="D12" s="39" t="s">
        <v>89</v>
      </c>
      <c r="E12" s="40"/>
      <c r="F12" s="40"/>
      <c r="G12" s="40"/>
      <c r="H12" s="40"/>
      <c r="I12" s="41"/>
      <c r="J12" s="29">
        <v>95</v>
      </c>
      <c r="K12" s="36">
        <v>90</v>
      </c>
      <c r="L12" s="37">
        <v>94</v>
      </c>
      <c r="M12" s="37">
        <v>96</v>
      </c>
      <c r="N12" s="29">
        <v>0</v>
      </c>
      <c r="O12" s="29">
        <v>0</v>
      </c>
      <c r="P12" s="29">
        <v>0</v>
      </c>
      <c r="Q12" s="14">
        <f t="shared" si="0"/>
        <v>53.571428571428569</v>
      </c>
    </row>
    <row r="13" spans="2:18" x14ac:dyDescent="0.2">
      <c r="B13" s="18">
        <f t="shared" si="1"/>
        <v>5</v>
      </c>
      <c r="C13" s="18"/>
      <c r="D13" s="39" t="s">
        <v>78</v>
      </c>
      <c r="E13" s="40"/>
      <c r="F13" s="40"/>
      <c r="G13" s="40"/>
      <c r="H13" s="40"/>
      <c r="I13" s="41"/>
      <c r="J13" s="29">
        <v>100</v>
      </c>
      <c r="K13" s="36">
        <v>100</v>
      </c>
      <c r="L13" s="37">
        <v>100</v>
      </c>
      <c r="M13" s="37">
        <v>100</v>
      </c>
      <c r="N13" s="29">
        <v>0</v>
      </c>
      <c r="O13" s="29">
        <v>0</v>
      </c>
      <c r="P13" s="29">
        <v>0</v>
      </c>
      <c r="Q13" s="14">
        <f t="shared" si="0"/>
        <v>57.142857142857146</v>
      </c>
    </row>
    <row r="14" spans="2:18" x14ac:dyDescent="0.2">
      <c r="B14" s="18">
        <f t="shared" si="1"/>
        <v>6</v>
      </c>
      <c r="C14" s="18"/>
      <c r="D14" s="39" t="s">
        <v>114</v>
      </c>
      <c r="E14" s="40"/>
      <c r="F14" s="40"/>
      <c r="G14" s="40"/>
      <c r="H14" s="40"/>
      <c r="I14" s="41"/>
      <c r="J14" s="29">
        <v>100</v>
      </c>
      <c r="K14" s="36">
        <v>100</v>
      </c>
      <c r="L14" s="37">
        <v>100</v>
      </c>
      <c r="M14" s="37">
        <v>100</v>
      </c>
      <c r="N14" s="29">
        <v>0</v>
      </c>
      <c r="O14" s="29">
        <v>0</v>
      </c>
      <c r="P14" s="29">
        <v>0</v>
      </c>
      <c r="Q14" s="14">
        <f t="shared" si="0"/>
        <v>57.142857142857146</v>
      </c>
    </row>
    <row r="15" spans="2:18" x14ac:dyDescent="0.2">
      <c r="B15" s="18">
        <f t="shared" si="1"/>
        <v>7</v>
      </c>
      <c r="C15" s="18"/>
      <c r="D15" s="39" t="s">
        <v>90</v>
      </c>
      <c r="E15" s="40"/>
      <c r="F15" s="40"/>
      <c r="G15" s="40"/>
      <c r="H15" s="40"/>
      <c r="I15" s="41"/>
      <c r="J15" s="29">
        <v>95</v>
      </c>
      <c r="K15" s="36">
        <v>90</v>
      </c>
      <c r="L15" s="37">
        <v>94</v>
      </c>
      <c r="M15" s="37">
        <v>96</v>
      </c>
      <c r="N15" s="29">
        <v>0</v>
      </c>
      <c r="O15" s="29">
        <v>0</v>
      </c>
      <c r="P15" s="29">
        <v>0</v>
      </c>
      <c r="Q15" s="14">
        <f t="shared" si="0"/>
        <v>53.571428571428569</v>
      </c>
    </row>
    <row r="16" spans="2:18" x14ac:dyDescent="0.2">
      <c r="B16" s="18">
        <f t="shared" si="1"/>
        <v>8</v>
      </c>
      <c r="C16" s="18"/>
      <c r="D16" s="39" t="s">
        <v>91</v>
      </c>
      <c r="E16" s="40"/>
      <c r="F16" s="40"/>
      <c r="G16" s="40"/>
      <c r="H16" s="40"/>
      <c r="I16" s="41"/>
      <c r="J16" s="29">
        <v>100</v>
      </c>
      <c r="K16" s="36">
        <v>100</v>
      </c>
      <c r="L16" s="37">
        <v>100</v>
      </c>
      <c r="M16" s="37">
        <v>100</v>
      </c>
      <c r="N16" s="29">
        <v>0</v>
      </c>
      <c r="O16" s="29">
        <v>0</v>
      </c>
      <c r="P16" s="29">
        <v>0</v>
      </c>
      <c r="Q16" s="14">
        <f t="shared" si="0"/>
        <v>57.142857142857146</v>
      </c>
    </row>
    <row r="17" spans="2:17" x14ac:dyDescent="0.2">
      <c r="B17" s="18">
        <f t="shared" si="1"/>
        <v>9</v>
      </c>
      <c r="C17" s="18"/>
      <c r="D17" s="50"/>
      <c r="E17" s="50"/>
      <c r="F17" s="50"/>
      <c r="G17" s="50"/>
      <c r="H17" s="50"/>
      <c r="I17" s="50"/>
      <c r="J17" s="29"/>
      <c r="K17" s="19"/>
      <c r="L17" s="19"/>
      <c r="M17" s="29"/>
      <c r="N17" s="29"/>
      <c r="O17" s="29"/>
      <c r="P17" s="29"/>
      <c r="Q17" s="14"/>
    </row>
    <row r="18" spans="2:17" x14ac:dyDescent="0.2">
      <c r="B18" s="18">
        <f t="shared" si="1"/>
        <v>10</v>
      </c>
      <c r="C18" s="18"/>
      <c r="D18" s="50"/>
      <c r="E18" s="50"/>
      <c r="F18" s="50"/>
      <c r="G18" s="50"/>
      <c r="H18" s="50"/>
      <c r="I18" s="50"/>
      <c r="J18" s="29"/>
      <c r="K18" s="19"/>
      <c r="L18" s="19"/>
      <c r="M18" s="29"/>
      <c r="N18" s="29"/>
      <c r="O18" s="29"/>
      <c r="P18" s="29"/>
      <c r="Q18" s="14"/>
    </row>
    <row r="19" spans="2:17" x14ac:dyDescent="0.2">
      <c r="B19" s="18">
        <f t="shared" si="1"/>
        <v>11</v>
      </c>
      <c r="C19" s="18"/>
      <c r="D19" s="50"/>
      <c r="E19" s="50"/>
      <c r="F19" s="50"/>
      <c r="G19" s="50"/>
      <c r="H19" s="50"/>
      <c r="I19" s="50"/>
      <c r="J19" s="29"/>
      <c r="K19" s="19"/>
      <c r="L19" s="19"/>
      <c r="M19" s="29"/>
      <c r="N19" s="29"/>
      <c r="O19" s="29"/>
      <c r="P19" s="29"/>
      <c r="Q19" s="14"/>
    </row>
    <row r="20" spans="2:17" x14ac:dyDescent="0.2">
      <c r="B20" s="18">
        <f t="shared" si="1"/>
        <v>12</v>
      </c>
      <c r="C20" s="18"/>
      <c r="D20" s="50"/>
      <c r="E20" s="50"/>
      <c r="F20" s="50"/>
      <c r="G20" s="50"/>
      <c r="H20" s="50"/>
      <c r="I20" s="50"/>
      <c r="J20" s="29"/>
      <c r="K20" s="19"/>
      <c r="L20" s="19"/>
      <c r="M20" s="29"/>
      <c r="N20" s="29"/>
      <c r="O20" s="29"/>
      <c r="P20" s="29"/>
      <c r="Q20" s="14"/>
    </row>
    <row r="21" spans="2:17" x14ac:dyDescent="0.2">
      <c r="B21" s="18">
        <f t="shared" si="1"/>
        <v>13</v>
      </c>
      <c r="C21" s="18"/>
      <c r="D21" s="50"/>
      <c r="E21" s="50"/>
      <c r="F21" s="50"/>
      <c r="G21" s="50"/>
      <c r="H21" s="50"/>
      <c r="I21" s="50"/>
      <c r="J21" s="29"/>
      <c r="K21" s="19"/>
      <c r="L21" s="19"/>
      <c r="M21" s="29"/>
      <c r="N21" s="29"/>
      <c r="O21" s="29"/>
      <c r="P21" s="29"/>
      <c r="Q21" s="14"/>
    </row>
    <row r="22" spans="2:17" x14ac:dyDescent="0.2">
      <c r="B22" s="18">
        <f t="shared" si="1"/>
        <v>14</v>
      </c>
      <c r="C22" s="18"/>
      <c r="D22" s="50"/>
      <c r="E22" s="50"/>
      <c r="F22" s="50"/>
      <c r="G22" s="50"/>
      <c r="H22" s="50"/>
      <c r="I22" s="50"/>
      <c r="J22" s="29"/>
      <c r="K22" s="19"/>
      <c r="L22" s="19"/>
      <c r="M22" s="29"/>
      <c r="N22" s="29"/>
      <c r="O22" s="29"/>
      <c r="P22" s="29"/>
      <c r="Q22" s="14"/>
    </row>
    <row r="23" spans="2:17" x14ac:dyDescent="0.2">
      <c r="B23" s="18">
        <f t="shared" si="1"/>
        <v>15</v>
      </c>
      <c r="C23" s="18"/>
      <c r="D23" s="50"/>
      <c r="E23" s="50"/>
      <c r="F23" s="50"/>
      <c r="G23" s="50"/>
      <c r="H23" s="50"/>
      <c r="I23" s="50"/>
      <c r="J23" s="29"/>
      <c r="K23" s="19"/>
      <c r="L23" s="19"/>
      <c r="M23" s="29"/>
      <c r="N23" s="29"/>
      <c r="O23" s="29"/>
      <c r="P23" s="29"/>
      <c r="Q23" s="14"/>
    </row>
    <row r="24" spans="2:17" x14ac:dyDescent="0.2">
      <c r="B24" s="18">
        <f t="shared" si="1"/>
        <v>16</v>
      </c>
      <c r="C24" s="18"/>
      <c r="D24" s="50"/>
      <c r="E24" s="50"/>
      <c r="F24" s="50"/>
      <c r="G24" s="50"/>
      <c r="H24" s="50"/>
      <c r="I24" s="50"/>
      <c r="J24" s="29"/>
      <c r="K24" s="19"/>
      <c r="L24" s="19"/>
      <c r="M24" s="29"/>
      <c r="N24" s="29"/>
      <c r="O24" s="29"/>
      <c r="P24" s="29"/>
      <c r="Q24" s="14"/>
    </row>
    <row r="25" spans="2:17" x14ac:dyDescent="0.2">
      <c r="B25" s="18">
        <f t="shared" si="1"/>
        <v>17</v>
      </c>
      <c r="C25" s="18"/>
      <c r="D25" s="50"/>
      <c r="E25" s="50"/>
      <c r="F25" s="50"/>
      <c r="G25" s="50"/>
      <c r="H25" s="50"/>
      <c r="I25" s="50"/>
      <c r="J25" s="29"/>
      <c r="K25" s="19"/>
      <c r="L25" s="19"/>
      <c r="M25" s="29"/>
      <c r="N25" s="29"/>
      <c r="O25" s="29"/>
      <c r="P25" s="29"/>
      <c r="Q25" s="14"/>
    </row>
    <row r="26" spans="2:17" x14ac:dyDescent="0.2">
      <c r="B26" s="18">
        <f t="shared" si="1"/>
        <v>18</v>
      </c>
      <c r="C26" s="18"/>
      <c r="D26" s="50"/>
      <c r="E26" s="50"/>
      <c r="F26" s="50"/>
      <c r="G26" s="50"/>
      <c r="H26" s="50"/>
      <c r="I26" s="50"/>
      <c r="J26" s="29"/>
      <c r="K26" s="19"/>
      <c r="L26" s="19"/>
      <c r="M26" s="29"/>
      <c r="N26" s="29"/>
      <c r="O26" s="29"/>
      <c r="P26" s="29"/>
      <c r="Q26" s="14"/>
    </row>
    <row r="27" spans="2:17" x14ac:dyDescent="0.2">
      <c r="B27" s="18">
        <f t="shared" si="1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/>
    </row>
    <row r="28" spans="2:17" x14ac:dyDescent="0.2">
      <c r="B28" s="18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/>
    </row>
    <row r="29" spans="2:17" x14ac:dyDescent="0.2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/>
    </row>
    <row r="30" spans="2:17" x14ac:dyDescent="0.2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/>
    </row>
    <row r="31" spans="2:17" x14ac:dyDescent="0.2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18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8"/>
      <c r="D54" s="48"/>
      <c r="E54" s="17"/>
      <c r="H54" s="51" t="s">
        <v>19</v>
      </c>
      <c r="I54" s="51"/>
      <c r="J54" s="23">
        <f>COUNTIF(J9:J53,"&gt;=70")</f>
        <v>8</v>
      </c>
      <c r="K54" s="23">
        <f t="shared" ref="K54:Q54" si="2">COUNTIF(K9:K53,"&gt;=70")</f>
        <v>8</v>
      </c>
      <c r="L54" s="23">
        <f t="shared" si="2"/>
        <v>8</v>
      </c>
      <c r="M54" s="23">
        <f t="shared" si="2"/>
        <v>8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8"/>
      <c r="D55" s="48"/>
      <c r="E55" s="2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0</v>
      </c>
      <c r="M55" s="24">
        <f t="shared" si="3"/>
        <v>0</v>
      </c>
      <c r="N55" s="24">
        <f t="shared" si="3"/>
        <v>8</v>
      </c>
      <c r="O55" s="24">
        <f t="shared" si="3"/>
        <v>8</v>
      </c>
      <c r="P55" s="24">
        <f t="shared" si="3"/>
        <v>8</v>
      </c>
      <c r="Q55" s="24">
        <f t="shared" si="3"/>
        <v>8</v>
      </c>
    </row>
    <row r="56" spans="2:17" x14ac:dyDescent="0.2">
      <c r="C56" s="48"/>
      <c r="D56" s="48"/>
      <c r="E56" s="48"/>
      <c r="H56" s="42" t="s">
        <v>21</v>
      </c>
      <c r="I56" s="42"/>
      <c r="J56" s="24">
        <f>COUNT(J9:J53)</f>
        <v>8</v>
      </c>
      <c r="K56" s="24">
        <f t="shared" ref="K56:Q56" si="4">COUNT(K9:K53)</f>
        <v>8</v>
      </c>
      <c r="L56" s="24">
        <f t="shared" si="4"/>
        <v>8</v>
      </c>
      <c r="M56" s="24">
        <f t="shared" si="4"/>
        <v>8</v>
      </c>
      <c r="N56" s="24">
        <f t="shared" si="4"/>
        <v>8</v>
      </c>
      <c r="O56" s="24">
        <f t="shared" si="4"/>
        <v>8</v>
      </c>
      <c r="P56" s="24">
        <f t="shared" si="4"/>
        <v>8</v>
      </c>
      <c r="Q56" s="24">
        <f t="shared" si="4"/>
        <v>8</v>
      </c>
    </row>
    <row r="57" spans="2:17" x14ac:dyDescent="0.2">
      <c r="C57" s="48"/>
      <c r="D57" s="48"/>
      <c r="E57" s="17"/>
      <c r="F57" s="12"/>
      <c r="H57" s="52" t="s">
        <v>16</v>
      </c>
      <c r="I57" s="52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1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">
      <c r="C58" s="48"/>
      <c r="D58" s="48"/>
      <c r="E58" s="17"/>
      <c r="F58" s="12"/>
      <c r="H58" s="52" t="s">
        <v>17</v>
      </c>
      <c r="I58" s="52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0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">
      <c r="C59" s="48"/>
      <c r="D59" s="48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9"/>
      <c r="K61" s="49"/>
      <c r="L61" s="49"/>
      <c r="M61" s="49"/>
      <c r="N61" s="49"/>
      <c r="O61" s="49"/>
      <c r="P61" s="49"/>
    </row>
    <row r="62" spans="2:17" x14ac:dyDescent="0.2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7:I17"/>
    <mergeCell ref="D18:I18"/>
    <mergeCell ref="D19:I19"/>
    <mergeCell ref="D20:I20"/>
    <mergeCell ref="D21:I21"/>
    <mergeCell ref="D22:I22"/>
    <mergeCell ref="D23:I23"/>
    <mergeCell ref="D24:I2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5:I15"/>
    <mergeCell ref="D16:I16"/>
    <mergeCell ref="D10:I10"/>
    <mergeCell ref="D11:I11"/>
    <mergeCell ref="D12:I12"/>
    <mergeCell ref="D13:I13"/>
    <mergeCell ref="D14:I1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20" zoomScaleNormal="120" workbookViewId="0">
      <selection activeCell="L14" sqref="L14"/>
    </sheetView>
  </sheetViews>
  <sheetFormatPr baseColWidth="10" defaultRowHeight="15" x14ac:dyDescent="0.2"/>
  <cols>
    <col min="1" max="1" width="1.33203125" customWidth="1"/>
    <col min="2" max="2" width="3.83203125" customWidth="1"/>
    <col min="3" max="3" width="8.1640625" customWidth="1"/>
    <col min="4" max="7" width="7.6640625" customWidth="1"/>
    <col min="8" max="8" width="3.6640625" customWidth="1"/>
    <col min="9" max="9" width="6.33203125" customWidth="1"/>
    <col min="10" max="10" width="5.5" customWidth="1"/>
    <col min="11" max="11" width="5.1640625" customWidth="1"/>
    <col min="12" max="12" width="4.83203125" customWidth="1"/>
    <col min="13" max="13" width="5.5" customWidth="1"/>
    <col min="14" max="14" width="4.83203125" customWidth="1"/>
    <col min="15" max="15" width="4.1640625" customWidth="1"/>
    <col min="16" max="16" width="4.33203125" customWidth="1"/>
    <col min="17" max="17" width="6.1640625" customWidth="1"/>
    <col min="18" max="19" width="5.6640625" customWidth="1"/>
  </cols>
  <sheetData>
    <row r="2" spans="2:18" ht="16" x14ac:dyDescent="0.2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">
      <c r="C3" s="56" t="s">
        <v>8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20"/>
      <c r="R3" s="20"/>
    </row>
    <row r="4" spans="2:18" x14ac:dyDescent="0.2">
      <c r="C4" t="s">
        <v>0</v>
      </c>
      <c r="D4" s="46" t="s">
        <v>31</v>
      </c>
      <c r="E4" s="46"/>
      <c r="F4" s="46"/>
      <c r="G4" s="46"/>
      <c r="I4" t="s">
        <v>1</v>
      </c>
      <c r="J4" s="43" t="s">
        <v>28</v>
      </c>
      <c r="K4" s="43"/>
      <c r="M4" t="s">
        <v>2</v>
      </c>
      <c r="N4" s="57">
        <v>45077</v>
      </c>
      <c r="O4" s="57"/>
    </row>
    <row r="5" spans="2:18" ht="6.75" customHeight="1" x14ac:dyDescent="0.2">
      <c r="D5" s="6"/>
      <c r="E5" s="6"/>
      <c r="F5" s="6"/>
      <c r="G5" s="6"/>
    </row>
    <row r="6" spans="2:18" x14ac:dyDescent="0.2">
      <c r="C6" t="s">
        <v>3</v>
      </c>
      <c r="D6" s="44" t="s">
        <v>25</v>
      </c>
      <c r="E6" s="44"/>
      <c r="F6" s="44"/>
      <c r="G6" s="44"/>
      <c r="I6" s="45" t="s">
        <v>22</v>
      </c>
      <c r="J6" s="45"/>
      <c r="K6" s="61" t="s">
        <v>27</v>
      </c>
      <c r="L6" s="61"/>
      <c r="M6" s="61"/>
      <c r="N6" s="61"/>
      <c r="O6" s="61"/>
      <c r="P6" s="61"/>
    </row>
    <row r="7" spans="2:18" ht="11.25" customHeight="1" x14ac:dyDescent="0.2"/>
    <row r="8" spans="2:18" x14ac:dyDescent="0.2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">
      <c r="B9" s="18">
        <v>1</v>
      </c>
      <c r="C9" s="18"/>
      <c r="D9" s="39" t="s">
        <v>92</v>
      </c>
      <c r="E9" s="40"/>
      <c r="F9" s="40"/>
      <c r="G9" s="40"/>
      <c r="H9" s="40"/>
      <c r="I9" s="41"/>
      <c r="J9" s="29">
        <v>50</v>
      </c>
      <c r="K9" s="19">
        <v>70</v>
      </c>
      <c r="L9" s="29">
        <v>85</v>
      </c>
      <c r="M9" s="29">
        <v>0</v>
      </c>
      <c r="N9" s="29">
        <v>0</v>
      </c>
      <c r="O9" s="19"/>
      <c r="P9" s="19"/>
      <c r="Q9" s="14">
        <f>SUM(J9:N9)/5</f>
        <v>41</v>
      </c>
    </row>
    <row r="10" spans="2:18" x14ac:dyDescent="0.2">
      <c r="B10" s="18">
        <f>B9+1</f>
        <v>2</v>
      </c>
      <c r="C10" s="18"/>
      <c r="D10" s="39" t="s">
        <v>93</v>
      </c>
      <c r="E10" s="40"/>
      <c r="F10" s="40"/>
      <c r="G10" s="40"/>
      <c r="H10" s="40"/>
      <c r="I10" s="41"/>
      <c r="J10" s="29">
        <v>100</v>
      </c>
      <c r="K10" s="19">
        <v>100</v>
      </c>
      <c r="L10" s="29">
        <v>100</v>
      </c>
      <c r="M10" s="29">
        <v>0</v>
      </c>
      <c r="N10" s="29">
        <v>0</v>
      </c>
      <c r="O10" s="19"/>
      <c r="P10" s="19"/>
      <c r="Q10" s="14">
        <f t="shared" ref="Q10:Q25" si="0">SUM(J10:P10)/7</f>
        <v>42.857142857142854</v>
      </c>
    </row>
    <row r="11" spans="2:18" x14ac:dyDescent="0.2">
      <c r="B11" s="18">
        <f t="shared" ref="B11:B53" si="1">B10+1</f>
        <v>3</v>
      </c>
      <c r="C11" s="18"/>
      <c r="D11" s="39" t="s">
        <v>94</v>
      </c>
      <c r="E11" s="40"/>
      <c r="F11" s="40"/>
      <c r="G11" s="40"/>
      <c r="H11" s="40"/>
      <c r="I11" s="41"/>
      <c r="J11" s="29">
        <v>80</v>
      </c>
      <c r="K11" s="19">
        <v>75</v>
      </c>
      <c r="L11" s="29">
        <v>80</v>
      </c>
      <c r="M11" s="29">
        <v>0</v>
      </c>
      <c r="N11" s="29">
        <v>0</v>
      </c>
      <c r="O11" s="19"/>
      <c r="P11" s="19"/>
      <c r="Q11" s="14">
        <f t="shared" si="0"/>
        <v>33.571428571428569</v>
      </c>
    </row>
    <row r="12" spans="2:18" x14ac:dyDescent="0.2">
      <c r="B12" s="18">
        <f t="shared" si="1"/>
        <v>4</v>
      </c>
      <c r="C12" s="18"/>
      <c r="D12" s="62" t="s">
        <v>95</v>
      </c>
      <c r="E12" s="63"/>
      <c r="F12" s="63"/>
      <c r="G12" s="63"/>
      <c r="H12" s="63"/>
      <c r="I12" s="64"/>
      <c r="J12" s="38">
        <v>50</v>
      </c>
      <c r="K12" s="38">
        <v>0</v>
      </c>
      <c r="L12" s="29">
        <v>70</v>
      </c>
      <c r="M12" s="29">
        <v>0</v>
      </c>
      <c r="N12" s="29">
        <v>0</v>
      </c>
      <c r="O12" s="19"/>
      <c r="P12" s="19"/>
      <c r="Q12" s="14">
        <f t="shared" si="0"/>
        <v>17.142857142857142</v>
      </c>
    </row>
    <row r="13" spans="2:18" x14ac:dyDescent="0.2">
      <c r="B13" s="18">
        <f t="shared" si="1"/>
        <v>5</v>
      </c>
      <c r="C13" s="18"/>
      <c r="D13" s="62" t="s">
        <v>96</v>
      </c>
      <c r="E13" s="63"/>
      <c r="F13" s="63"/>
      <c r="G13" s="63"/>
      <c r="H13" s="63"/>
      <c r="I13" s="64"/>
      <c r="J13" s="38">
        <v>80</v>
      </c>
      <c r="K13" s="38">
        <v>90</v>
      </c>
      <c r="L13" s="29">
        <v>100</v>
      </c>
      <c r="M13" s="29">
        <v>0</v>
      </c>
      <c r="N13" s="29">
        <v>0</v>
      </c>
      <c r="O13" s="19"/>
      <c r="P13" s="19"/>
      <c r="Q13" s="14">
        <f t="shared" si="0"/>
        <v>38.571428571428569</v>
      </c>
    </row>
    <row r="14" spans="2:18" x14ac:dyDescent="0.2">
      <c r="B14" s="32">
        <f t="shared" si="1"/>
        <v>6</v>
      </c>
      <c r="C14" s="32"/>
      <c r="D14" s="62" t="s">
        <v>112</v>
      </c>
      <c r="E14" s="63"/>
      <c r="F14" s="63"/>
      <c r="G14" s="63"/>
      <c r="H14" s="63"/>
      <c r="I14" s="64"/>
      <c r="J14" s="38">
        <v>50</v>
      </c>
      <c r="K14" s="38">
        <v>0</v>
      </c>
      <c r="L14" s="33">
        <v>0</v>
      </c>
      <c r="M14" s="33">
        <v>0</v>
      </c>
      <c r="N14" s="33">
        <v>0</v>
      </c>
      <c r="O14" s="33"/>
      <c r="P14" s="33"/>
      <c r="Q14" s="14">
        <f t="shared" si="0"/>
        <v>7.1428571428571432</v>
      </c>
    </row>
    <row r="15" spans="2:18" x14ac:dyDescent="0.2">
      <c r="B15" s="32">
        <f t="shared" si="1"/>
        <v>7</v>
      </c>
      <c r="C15" s="18"/>
      <c r="D15" s="62" t="s">
        <v>97</v>
      </c>
      <c r="E15" s="63"/>
      <c r="F15" s="63"/>
      <c r="G15" s="63"/>
      <c r="H15" s="63"/>
      <c r="I15" s="64"/>
      <c r="J15" s="38">
        <v>50</v>
      </c>
      <c r="K15" s="38">
        <v>0</v>
      </c>
      <c r="L15" s="29">
        <v>80</v>
      </c>
      <c r="M15" s="29">
        <v>0</v>
      </c>
      <c r="N15" s="29">
        <v>0</v>
      </c>
      <c r="O15" s="19"/>
      <c r="P15" s="19"/>
      <c r="Q15" s="14">
        <f t="shared" si="0"/>
        <v>18.571428571428573</v>
      </c>
    </row>
    <row r="16" spans="2:18" x14ac:dyDescent="0.2">
      <c r="B16" s="32">
        <f t="shared" si="1"/>
        <v>8</v>
      </c>
      <c r="C16" s="18"/>
      <c r="D16" s="62" t="s">
        <v>98</v>
      </c>
      <c r="E16" s="63"/>
      <c r="F16" s="63"/>
      <c r="G16" s="63"/>
      <c r="H16" s="63"/>
      <c r="I16" s="64"/>
      <c r="J16" s="38">
        <v>50</v>
      </c>
      <c r="K16" s="38">
        <v>0</v>
      </c>
      <c r="L16" s="29">
        <v>80</v>
      </c>
      <c r="M16" s="29">
        <v>0</v>
      </c>
      <c r="N16" s="29">
        <v>0</v>
      </c>
      <c r="O16" s="19"/>
      <c r="P16" s="19"/>
      <c r="Q16" s="14">
        <f t="shared" si="0"/>
        <v>18.571428571428573</v>
      </c>
    </row>
    <row r="17" spans="2:17" x14ac:dyDescent="0.2">
      <c r="B17" s="32">
        <f t="shared" si="1"/>
        <v>9</v>
      </c>
      <c r="C17" s="18"/>
      <c r="D17" s="62" t="s">
        <v>99</v>
      </c>
      <c r="E17" s="63"/>
      <c r="F17" s="63"/>
      <c r="G17" s="63"/>
      <c r="H17" s="63"/>
      <c r="I17" s="64"/>
      <c r="J17" s="38">
        <v>50</v>
      </c>
      <c r="K17" s="38">
        <v>75</v>
      </c>
      <c r="L17" s="29">
        <v>90</v>
      </c>
      <c r="M17" s="29">
        <v>0</v>
      </c>
      <c r="N17" s="29">
        <v>0</v>
      </c>
      <c r="O17" s="19"/>
      <c r="P17" s="19"/>
      <c r="Q17" s="14">
        <f t="shared" si="0"/>
        <v>30.714285714285715</v>
      </c>
    </row>
    <row r="18" spans="2:17" x14ac:dyDescent="0.2">
      <c r="B18" s="32">
        <f t="shared" si="1"/>
        <v>10</v>
      </c>
      <c r="C18" s="18"/>
      <c r="D18" s="62" t="s">
        <v>100</v>
      </c>
      <c r="E18" s="63"/>
      <c r="F18" s="63"/>
      <c r="G18" s="63"/>
      <c r="H18" s="63"/>
      <c r="I18" s="64"/>
      <c r="J18" s="38">
        <v>50</v>
      </c>
      <c r="K18" s="38">
        <v>90</v>
      </c>
      <c r="L18" s="29">
        <v>94</v>
      </c>
      <c r="M18" s="29">
        <v>0</v>
      </c>
      <c r="N18" s="29">
        <v>0</v>
      </c>
      <c r="O18" s="19"/>
      <c r="P18" s="19"/>
      <c r="Q18" s="14">
        <f t="shared" si="0"/>
        <v>33.428571428571431</v>
      </c>
    </row>
    <row r="19" spans="2:17" x14ac:dyDescent="0.2">
      <c r="B19" s="32">
        <f t="shared" si="1"/>
        <v>11</v>
      </c>
      <c r="C19" s="18"/>
      <c r="D19" s="62" t="s">
        <v>101</v>
      </c>
      <c r="E19" s="63"/>
      <c r="F19" s="63"/>
      <c r="G19" s="63"/>
      <c r="H19" s="63"/>
      <c r="I19" s="64"/>
      <c r="J19" s="38">
        <v>50</v>
      </c>
      <c r="K19" s="38">
        <v>0</v>
      </c>
      <c r="L19" s="29">
        <v>70</v>
      </c>
      <c r="M19" s="29">
        <v>0</v>
      </c>
      <c r="N19" s="29">
        <v>0</v>
      </c>
      <c r="O19" s="19"/>
      <c r="P19" s="19"/>
      <c r="Q19" s="14">
        <f t="shared" si="0"/>
        <v>17.142857142857142</v>
      </c>
    </row>
    <row r="20" spans="2:17" x14ac:dyDescent="0.2">
      <c r="B20" s="32">
        <f t="shared" si="1"/>
        <v>12</v>
      </c>
      <c r="C20" s="18"/>
      <c r="D20" s="39" t="s">
        <v>102</v>
      </c>
      <c r="E20" s="40"/>
      <c r="F20" s="40"/>
      <c r="G20" s="40"/>
      <c r="H20" s="40"/>
      <c r="I20" s="41"/>
      <c r="J20" s="29">
        <v>80</v>
      </c>
      <c r="K20" s="19">
        <v>70</v>
      </c>
      <c r="L20" s="29">
        <v>80</v>
      </c>
      <c r="M20" s="29">
        <v>0</v>
      </c>
      <c r="N20" s="29">
        <v>0</v>
      </c>
      <c r="O20" s="19"/>
      <c r="P20" s="19"/>
      <c r="Q20" s="14">
        <f t="shared" si="0"/>
        <v>32.857142857142854</v>
      </c>
    </row>
    <row r="21" spans="2:17" x14ac:dyDescent="0.2">
      <c r="B21" s="32">
        <f t="shared" si="1"/>
        <v>13</v>
      </c>
      <c r="C21" s="18"/>
      <c r="D21" s="39" t="s">
        <v>103</v>
      </c>
      <c r="E21" s="40"/>
      <c r="F21" s="40"/>
      <c r="G21" s="40"/>
      <c r="H21" s="40"/>
      <c r="I21" s="41"/>
      <c r="J21" s="29">
        <v>50</v>
      </c>
      <c r="K21" s="19">
        <v>85</v>
      </c>
      <c r="L21" s="29">
        <v>85</v>
      </c>
      <c r="M21" s="29">
        <v>0</v>
      </c>
      <c r="N21" s="29">
        <v>0</v>
      </c>
      <c r="O21" s="19"/>
      <c r="P21" s="19"/>
      <c r="Q21" s="14">
        <f t="shared" si="0"/>
        <v>31.428571428571427</v>
      </c>
    </row>
    <row r="22" spans="2:17" x14ac:dyDescent="0.2">
      <c r="B22" s="32">
        <f t="shared" si="1"/>
        <v>14</v>
      </c>
      <c r="C22" s="18"/>
      <c r="D22" s="39" t="s">
        <v>104</v>
      </c>
      <c r="E22" s="40"/>
      <c r="F22" s="40"/>
      <c r="G22" s="40"/>
      <c r="H22" s="40"/>
      <c r="I22" s="41"/>
      <c r="J22" s="29">
        <v>100</v>
      </c>
      <c r="K22" s="19">
        <v>100</v>
      </c>
      <c r="L22" s="29">
        <v>99</v>
      </c>
      <c r="M22" s="29">
        <v>0</v>
      </c>
      <c r="N22" s="29">
        <v>0</v>
      </c>
      <c r="O22" s="19"/>
      <c r="P22" s="19"/>
      <c r="Q22" s="14">
        <f t="shared" si="0"/>
        <v>42.714285714285715</v>
      </c>
    </row>
    <row r="23" spans="2:17" x14ac:dyDescent="0.2">
      <c r="B23" s="32">
        <f t="shared" si="1"/>
        <v>15</v>
      </c>
      <c r="C23" s="18"/>
      <c r="D23" s="39" t="s">
        <v>105</v>
      </c>
      <c r="E23" s="40"/>
      <c r="F23" s="40"/>
      <c r="G23" s="40"/>
      <c r="H23" s="40"/>
      <c r="I23" s="41"/>
      <c r="J23" s="29">
        <v>50</v>
      </c>
      <c r="K23" s="19">
        <v>80</v>
      </c>
      <c r="L23" s="29">
        <v>75</v>
      </c>
      <c r="M23" s="29">
        <v>0</v>
      </c>
      <c r="N23" s="29">
        <v>0</v>
      </c>
      <c r="O23" s="19"/>
      <c r="P23" s="19"/>
      <c r="Q23" s="14">
        <f t="shared" si="0"/>
        <v>29.285714285714285</v>
      </c>
    </row>
    <row r="24" spans="2:17" x14ac:dyDescent="0.2">
      <c r="B24" s="32">
        <f t="shared" si="1"/>
        <v>16</v>
      </c>
      <c r="C24" s="18"/>
      <c r="D24" s="39" t="s">
        <v>106</v>
      </c>
      <c r="E24" s="40"/>
      <c r="F24" s="40"/>
      <c r="G24" s="40"/>
      <c r="H24" s="40"/>
      <c r="I24" s="41"/>
      <c r="J24" s="29">
        <v>50</v>
      </c>
      <c r="K24" s="19">
        <v>75</v>
      </c>
      <c r="L24" s="29">
        <v>70</v>
      </c>
      <c r="M24" s="29">
        <v>0</v>
      </c>
      <c r="N24" s="29">
        <v>0</v>
      </c>
      <c r="O24" s="19"/>
      <c r="P24" s="19"/>
      <c r="Q24" s="14">
        <f t="shared" si="0"/>
        <v>27.857142857142858</v>
      </c>
    </row>
    <row r="25" spans="2:17" x14ac:dyDescent="0.2">
      <c r="B25" s="32">
        <f t="shared" si="1"/>
        <v>17</v>
      </c>
      <c r="C25" s="18"/>
      <c r="D25" s="39" t="s">
        <v>107</v>
      </c>
      <c r="E25" s="40"/>
      <c r="F25" s="40"/>
      <c r="G25" s="40"/>
      <c r="H25" s="40"/>
      <c r="I25" s="41"/>
      <c r="J25" s="29">
        <v>50</v>
      </c>
      <c r="K25" s="19">
        <v>100</v>
      </c>
      <c r="L25" s="29">
        <v>90</v>
      </c>
      <c r="M25" s="29">
        <v>0</v>
      </c>
      <c r="N25" s="29">
        <v>0</v>
      </c>
      <c r="O25" s="19"/>
      <c r="P25" s="19"/>
      <c r="Q25" s="14">
        <f t="shared" si="0"/>
        <v>34.285714285714285</v>
      </c>
    </row>
    <row r="26" spans="2:17" x14ac:dyDescent="0.2">
      <c r="B26" s="32">
        <f t="shared" si="1"/>
        <v>18</v>
      </c>
      <c r="C26" s="18"/>
      <c r="D26" s="39"/>
      <c r="E26" s="40"/>
      <c r="F26" s="40"/>
      <c r="G26" s="40"/>
      <c r="H26" s="40"/>
      <c r="I26" s="41"/>
      <c r="J26" s="29"/>
      <c r="K26" s="19"/>
      <c r="L26" s="29"/>
      <c r="M26" s="29"/>
      <c r="N26" s="29"/>
      <c r="O26" s="19"/>
      <c r="P26" s="19"/>
      <c r="Q26" s="14"/>
    </row>
    <row r="27" spans="2:17" x14ac:dyDescent="0.2">
      <c r="B27" s="32">
        <f t="shared" si="1"/>
        <v>19</v>
      </c>
      <c r="C27" s="18"/>
      <c r="D27" s="50"/>
      <c r="E27" s="50"/>
      <c r="F27" s="50"/>
      <c r="G27" s="50"/>
      <c r="H27" s="50"/>
      <c r="I27" s="50"/>
      <c r="J27" s="29"/>
      <c r="K27" s="19"/>
      <c r="L27" s="29"/>
      <c r="M27" s="29"/>
      <c r="N27" s="29"/>
      <c r="O27" s="19"/>
      <c r="P27" s="19"/>
      <c r="Q27" s="14"/>
    </row>
    <row r="28" spans="2:17" x14ac:dyDescent="0.2">
      <c r="B28" s="32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/>
    </row>
    <row r="29" spans="2:17" x14ac:dyDescent="0.2">
      <c r="B29" s="32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/>
    </row>
    <row r="30" spans="2:17" x14ac:dyDescent="0.2">
      <c r="B30" s="32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/>
    </row>
    <row r="31" spans="2:17" x14ac:dyDescent="0.2">
      <c r="B31" s="32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/>
    </row>
    <row r="32" spans="2:17" x14ac:dyDescent="0.2">
      <c r="B32" s="32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/>
    </row>
    <row r="33" spans="2:17" x14ac:dyDescent="0.2">
      <c r="B33" s="32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/>
    </row>
    <row r="34" spans="2:17" x14ac:dyDescent="0.2">
      <c r="B34" s="32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/>
    </row>
    <row r="35" spans="2:17" x14ac:dyDescent="0.2">
      <c r="B35" s="32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/>
    </row>
    <row r="36" spans="2:17" x14ac:dyDescent="0.2">
      <c r="B36" s="32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/>
    </row>
    <row r="37" spans="2:17" x14ac:dyDescent="0.2">
      <c r="B37" s="32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/>
    </row>
    <row r="38" spans="2:17" x14ac:dyDescent="0.2">
      <c r="B38" s="32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/>
    </row>
    <row r="39" spans="2:17" x14ac:dyDescent="0.2">
      <c r="B39" s="32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/>
    </row>
    <row r="40" spans="2:17" x14ac:dyDescent="0.2">
      <c r="B40" s="32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/>
    </row>
    <row r="41" spans="2:17" x14ac:dyDescent="0.2">
      <c r="B41" s="32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/>
    </row>
    <row r="42" spans="2:17" x14ac:dyDescent="0.2">
      <c r="B42" s="32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/>
    </row>
    <row r="43" spans="2:17" x14ac:dyDescent="0.2">
      <c r="B43" s="32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/>
    </row>
    <row r="44" spans="2:17" x14ac:dyDescent="0.2">
      <c r="B44" s="32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/>
    </row>
    <row r="45" spans="2:17" x14ac:dyDescent="0.2">
      <c r="B45" s="32">
        <f t="shared" si="1"/>
        <v>37</v>
      </c>
      <c r="C45" s="18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/>
    </row>
    <row r="46" spans="2:17" x14ac:dyDescent="0.2">
      <c r="B46" s="32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/>
    </row>
    <row r="47" spans="2:17" x14ac:dyDescent="0.2">
      <c r="B47" s="32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/>
    </row>
    <row r="48" spans="2:17" x14ac:dyDescent="0.2">
      <c r="B48" s="32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/>
    </row>
    <row r="49" spans="2:17" x14ac:dyDescent="0.2">
      <c r="B49" s="32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/>
    </row>
    <row r="50" spans="2:17" x14ac:dyDescent="0.2">
      <c r="B50" s="32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/>
    </row>
    <row r="51" spans="2:17" x14ac:dyDescent="0.2">
      <c r="B51" s="32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/>
    </row>
    <row r="52" spans="2:17" x14ac:dyDescent="0.2">
      <c r="B52" s="32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/>
    </row>
    <row r="53" spans="2:17" x14ac:dyDescent="0.2">
      <c r="B53" s="32">
        <f t="shared" si="1"/>
        <v>45</v>
      </c>
      <c r="C53" s="22"/>
      <c r="D53" s="58"/>
      <c r="E53" s="59"/>
      <c r="F53" s="59"/>
      <c r="G53" s="59"/>
      <c r="H53" s="59"/>
      <c r="I53" s="60"/>
      <c r="J53" s="3"/>
      <c r="K53" s="3"/>
      <c r="L53" s="3"/>
      <c r="M53" s="3"/>
      <c r="N53" s="3"/>
      <c r="O53" s="3"/>
      <c r="P53" s="3"/>
      <c r="Q53" s="14"/>
    </row>
    <row r="54" spans="2:17" x14ac:dyDescent="0.2">
      <c r="C54" s="48"/>
      <c r="D54" s="48"/>
      <c r="E54" s="17"/>
      <c r="H54" s="51" t="s">
        <v>19</v>
      </c>
      <c r="I54" s="51"/>
      <c r="J54" s="23">
        <f t="shared" ref="J54:Q54" si="2">COUNTIF(J9:J53,"&gt;=70")</f>
        <v>5</v>
      </c>
      <c r="K54" s="23">
        <f t="shared" si="2"/>
        <v>12</v>
      </c>
      <c r="L54" s="23">
        <f t="shared" si="2"/>
        <v>16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">
      <c r="C55" s="48"/>
      <c r="D55" s="48"/>
      <c r="E55" s="21"/>
      <c r="H55" s="42" t="s">
        <v>20</v>
      </c>
      <c r="I55" s="42"/>
      <c r="J55" s="24">
        <f t="shared" ref="J55:Q55" si="3">COUNTIF(J9:J53,"&lt;70")</f>
        <v>12</v>
      </c>
      <c r="K55" s="24">
        <f t="shared" si="3"/>
        <v>5</v>
      </c>
      <c r="L55" s="24">
        <f t="shared" si="3"/>
        <v>1</v>
      </c>
      <c r="M55" s="24">
        <f t="shared" si="3"/>
        <v>17</v>
      </c>
      <c r="N55" s="24">
        <f t="shared" si="3"/>
        <v>17</v>
      </c>
      <c r="O55" s="24">
        <f t="shared" si="3"/>
        <v>0</v>
      </c>
      <c r="P55" s="24">
        <f t="shared" si="3"/>
        <v>0</v>
      </c>
      <c r="Q55" s="24">
        <f t="shared" si="3"/>
        <v>17</v>
      </c>
    </row>
    <row r="56" spans="2:17" x14ac:dyDescent="0.2">
      <c r="C56" s="48"/>
      <c r="D56" s="48"/>
      <c r="E56" s="48"/>
      <c r="H56" s="42" t="s">
        <v>21</v>
      </c>
      <c r="I56" s="42"/>
      <c r="J56" s="24">
        <f t="shared" ref="J56:Q56" si="4">COUNT(J9:J53)</f>
        <v>17</v>
      </c>
      <c r="K56" s="24">
        <f t="shared" si="4"/>
        <v>17</v>
      </c>
      <c r="L56" s="24">
        <f t="shared" si="4"/>
        <v>17</v>
      </c>
      <c r="M56" s="24">
        <f t="shared" si="4"/>
        <v>17</v>
      </c>
      <c r="N56" s="24">
        <f t="shared" si="4"/>
        <v>17</v>
      </c>
      <c r="O56" s="24">
        <f t="shared" si="4"/>
        <v>0</v>
      </c>
      <c r="P56" s="24">
        <f t="shared" si="4"/>
        <v>0</v>
      </c>
      <c r="Q56" s="24">
        <f t="shared" si="4"/>
        <v>17</v>
      </c>
    </row>
    <row r="57" spans="2:17" x14ac:dyDescent="0.2">
      <c r="C57" s="48"/>
      <c r="D57" s="48"/>
      <c r="E57" s="17"/>
      <c r="F57" s="12"/>
      <c r="H57" s="52" t="s">
        <v>16</v>
      </c>
      <c r="I57" s="52"/>
      <c r="J57" s="25">
        <f>J54/J56</f>
        <v>0.29411764705882354</v>
      </c>
      <c r="K57" s="26">
        <f t="shared" ref="K57:Q57" si="5">K54/K56</f>
        <v>0.70588235294117652</v>
      </c>
      <c r="L57" s="26">
        <f t="shared" si="5"/>
        <v>0.94117647058823528</v>
      </c>
      <c r="M57" s="26">
        <f t="shared" si="5"/>
        <v>0</v>
      </c>
      <c r="N57" s="26">
        <f t="shared" si="5"/>
        <v>0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">
      <c r="C58" s="48"/>
      <c r="D58" s="48"/>
      <c r="E58" s="17"/>
      <c r="F58" s="12"/>
      <c r="H58" s="52" t="s">
        <v>17</v>
      </c>
      <c r="I58" s="52"/>
      <c r="J58" s="25">
        <f>J55/J56</f>
        <v>0.70588235294117652</v>
      </c>
      <c r="K58" s="25">
        <f t="shared" ref="K58:Q58" si="6">K55/K56</f>
        <v>0.29411764705882354</v>
      </c>
      <c r="L58" s="26">
        <f t="shared" si="6"/>
        <v>5.8823529411764705E-2</v>
      </c>
      <c r="M58" s="26">
        <f t="shared" si="6"/>
        <v>1</v>
      </c>
      <c r="N58" s="26">
        <f t="shared" si="6"/>
        <v>1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">
      <c r="C59" s="48"/>
      <c r="D59" s="48"/>
      <c r="E59" s="21"/>
      <c r="F59" s="12"/>
    </row>
    <row r="60" spans="2:17" x14ac:dyDescent="0.2">
      <c r="C60" s="17"/>
      <c r="D60" s="17"/>
      <c r="E60" s="21"/>
      <c r="F60" s="12"/>
    </row>
    <row r="61" spans="2:17" x14ac:dyDescent="0.2">
      <c r="J61" s="49"/>
      <c r="K61" s="49"/>
      <c r="L61" s="49"/>
      <c r="M61" s="49"/>
      <c r="N61" s="49"/>
      <c r="O61" s="49"/>
      <c r="P61" s="49"/>
    </row>
    <row r="62" spans="2:17" x14ac:dyDescent="0.2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1:I51"/>
    <mergeCell ref="D52:I52"/>
    <mergeCell ref="D53:I53"/>
    <mergeCell ref="C54:D54"/>
    <mergeCell ref="H54:I5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5:I15"/>
    <mergeCell ref="D14:I14"/>
    <mergeCell ref="D16:I16"/>
    <mergeCell ref="D17:I17"/>
    <mergeCell ref="D18:I18"/>
    <mergeCell ref="D19:I19"/>
    <mergeCell ref="D20:I20"/>
    <mergeCell ref="D26:I26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Inv. II</vt:lpstr>
      <vt:lpstr>Admon.Estrat. del Cap.Hum.</vt:lpstr>
      <vt:lpstr>Plan de Neg. A</vt:lpstr>
      <vt:lpstr>Plan de Neg. B</vt:lpstr>
      <vt:lpstr>Contabilidad Orient. a los Neg.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Microsoft Office User</cp:lastModifiedBy>
  <cp:lastPrinted>2023-03-24T17:11:16Z</cp:lastPrinted>
  <dcterms:created xsi:type="dcterms:W3CDTF">2023-03-14T19:16:59Z</dcterms:created>
  <dcterms:modified xsi:type="dcterms:W3CDTF">2023-05-31T22:14:33Z</dcterms:modified>
</cp:coreProperties>
</file>