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9600" yWindow="860" windowWidth="19560" windowHeight="11480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<sst xmlns="http://schemas.openxmlformats.org/spreadsheetml/2006/main" count="312" uniqueCount="234">
  <si>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</si>
  <si>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</si>
  <si>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</si>
  <si>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</si>
  <si>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</si>
  <si>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</si>
  <si>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</si>
  <si>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</si>
  <si>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</si>
  <si>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</si>
  <si>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</si>
  <si>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</si>
  <si>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</si>
  <si>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</si>
  <si>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</si>
  <si>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</si>
  <si>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</si>
  <si>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</si>
  <si>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</si>
  <si>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</si>
  <si>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</si>
  <si>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</si>
  <si>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</si>
  <si>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</si>
  <si>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</si>
  <si>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404 B</t>
  </si>
  <si>
    <t>FEBRERO - JULIO 2023</t>
  </si>
  <si>
    <t>MTI IVONNE CARMONA LOEZA</t>
  </si>
  <si>
    <t>PROGRAMACION WEB</t>
  </si>
  <si>
    <t>604 A</t>
  </si>
  <si>
    <t xml:space="preserve">PROBABILIDAD Y ESTADISTICA </t>
  </si>
  <si>
    <t>204 A</t>
  </si>
  <si>
    <t>PROBABILIDAD Y ESTADISTICA</t>
  </si>
  <si>
    <t>204 B</t>
  </si>
  <si>
    <t>ALVARADO MERLIN CARLOS RAUL</t>
  </si>
  <si>
    <t>211U0661</t>
  </si>
  <si>
    <t>211U0178</t>
  </si>
  <si>
    <t>211U0180</t>
  </si>
  <si>
    <t>211U0635</t>
  </si>
  <si>
    <t>211U0547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</si>
  <si>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</si>
  <si>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</si>
  <si>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</si>
  <si>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</si>
  <si>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</si>
  <si>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</si>
  <si>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</si>
  <si>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</si>
  <si>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</si>
  <si>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</si>
  <si>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</si>
  <si>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</si>
  <si>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</si>
  <si>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</si>
  <si>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</si>
  <si>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</si>
  <si>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</si>
  <si>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</si>
  <si>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ARRES ESCOBAR CESAR GAEL</t>
  </si>
  <si>
    <t>AZAMAR TEGOMA LEONARDO DE JESUS</t>
  </si>
  <si>
    <t>BELLI IXBA JOSE LUIS</t>
  </si>
  <si>
    <t>BELTRAN RAMON GABRIELA</t>
  </si>
  <si>
    <t>CAMPOS DE DIOS DIEGO EMMANUEL</t>
  </si>
  <si>
    <t>CARMONA COBAXIN ANGEL DE JESUS</t>
  </si>
  <si>
    <t>CARVAJAL GARCIA JOHANA GUADALUPE</t>
  </si>
  <si>
    <t>CHIBAMBA MALAGA ALDO JOSUE</t>
  </si>
  <si>
    <t>CHIPOL ESCRIBANO CRISTIAN</t>
  </si>
  <si>
    <t>CHIPOL FISCAL JUAN CARLOS</t>
  </si>
  <si>
    <t>COLORIANO VICTORIO ELISA</t>
  </si>
  <si>
    <t>COTO ZAPOT ESTEFANIA</t>
  </si>
  <si>
    <t>DOMINGUEZ MONTIEL FERNANDO</t>
  </si>
  <si>
    <t>ESTRADA CONCHI LEISY</t>
  </si>
  <si>
    <t>GONZALEZ AVELINO SARA STEPHANY</t>
  </si>
  <si>
    <t>JACINTO RAMON JULIO ALEJANDRO</t>
  </si>
  <si>
    <t>LERDO FISCAL PAOLA</t>
  </si>
  <si>
    <t>LOYO OLAM LUIS LEONARDO</t>
  </si>
  <si>
    <t>MENDOZA FERNANDEZ CARLOS DANIEL</t>
  </si>
  <si>
    <t>MORALES HERNANDEZ FERNANDO RAYMUNDO</t>
  </si>
  <si>
    <t>OSTO MAZABA JOHANA JACQUELIN</t>
  </si>
  <si>
    <t>PAVON FIGAROLA ELIAS DARIO</t>
  </si>
  <si>
    <t>PEREZ QUINTANA LUIS FERNANDO</t>
  </si>
  <si>
    <t>RASGADO DE LA CRUZ DAVID</t>
  </si>
  <si>
    <t>RIOS VALLE FABIAN ALEXANDER</t>
  </si>
  <si>
    <t>VAZQUEZ DOMINGUEZ LUIS GERARDO</t>
  </si>
  <si>
    <t>VERA TEOBAL JOSE GUADALUPE</t>
  </si>
  <si>
    <t>XOLO ABSALON SERGIO LUIS</t>
  </si>
  <si>
    <t>XOLO COBAXIN MAURICIO</t>
  </si>
  <si>
    <t>201U0097</t>
  </si>
  <si>
    <t>201U0104</t>
  </si>
  <si>
    <t>201U0106</t>
  </si>
  <si>
    <t>201U0116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</si>
  <si>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</si>
  <si>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</si>
  <si>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</si>
  <si>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</si>
  <si>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</si>
  <si>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</si>
  <si>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</si>
  <si>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</si>
  <si>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</si>
  <si>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</si>
  <si>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</si>
  <si>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</si>
  <si>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</si>
  <si>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201U0095</t>
  </si>
  <si>
    <t xml:space="preserve">201U0096 </t>
  </si>
  <si>
    <t>181U0178</t>
  </si>
  <si>
    <t>201U0101</t>
  </si>
  <si>
    <t>181U0711</t>
  </si>
  <si>
    <t>191U0179</t>
  </si>
  <si>
    <t>201U0490</t>
  </si>
  <si>
    <t>171U0168</t>
  </si>
  <si>
    <t>171U0171</t>
  </si>
  <si>
    <t>221U0815</t>
  </si>
  <si>
    <t>201U0112</t>
  </si>
  <si>
    <t>201U0031</t>
  </si>
  <si>
    <t>221U0814</t>
  </si>
  <si>
    <t>201U0114</t>
  </si>
  <si>
    <t>191U0184</t>
  </si>
  <si>
    <t>201U0117</t>
  </si>
  <si>
    <t>201U0119</t>
  </si>
  <si>
    <t>201U0120</t>
  </si>
  <si>
    <t>201U0125</t>
  </si>
  <si>
    <t>201U0126</t>
  </si>
  <si>
    <t>201U0128</t>
  </si>
  <si>
    <t>221U0206</t>
  </si>
  <si>
    <t xml:space="preserve">221U0242 </t>
  </si>
  <si>
    <t>221U0247</t>
  </si>
  <si>
    <t>221U0219</t>
  </si>
  <si>
    <t>221U0220</t>
  </si>
  <si>
    <t>221U0185</t>
  </si>
  <si>
    <t>221U0260</t>
  </si>
  <si>
    <t>221U0186</t>
  </si>
  <si>
    <t>221U0187</t>
  </si>
  <si>
    <t>221U0190</t>
  </si>
  <si>
    <t>221U0652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</si>
  <si>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</si>
  <si>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</si>
  <si>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</si>
  <si>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</si>
  <si>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</si>
  <si>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</si>
  <si>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</si>
  <si>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</si>
  <si>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</si>
  <si>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</si>
  <si>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</si>
  <si>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</si>
  <si>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</si>
  <si>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</si>
  <si>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</si>
  <si>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</si>
  <si>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</si>
  <si>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</si>
  <si>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</si>
  <si>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</si>
  <si>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221U0252</t>
  </si>
  <si>
    <t>AGUILERA ATAXCA JUAN JOSE</t>
  </si>
  <si>
    <t>ALVARADO ZAPOT DENISSE</t>
  </si>
  <si>
    <t>ANETELE OBIL ELIXANDRO</t>
  </si>
  <si>
    <t>APARICIO SEBA URIA</t>
  </si>
  <si>
    <t>BAXIN BAEZ YAJDIEL EMIR</t>
  </si>
  <si>
    <t>CHARMIN ABRAJAN FRANCISCO</t>
  </si>
  <si>
    <t>CHIGO VESQUEZ RICARDO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</si>
  <si>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</si>
  <si>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</si>
  <si>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</si>
  <si>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</si>
  <si>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</si>
  <si>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</si>
  <si>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</si>
  <si>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</si>
  <si>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</si>
  <si>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</si>
  <si>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</si>
  <si>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MUÑIZ HERNANDEZ GUILLERMO ALEJANDRO</t>
  </si>
  <si>
    <t>MUÑOZ DELGADO DANNA ELIDETH</t>
  </si>
  <si>
    <t>PATIÑO BARIOS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</si>
  <si>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</si>
  <si>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</si>
  <si>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</si>
  <si>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</si>
  <si>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</si>
  <si>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</si>
  <si>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</si>
  <si>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</si>
  <si>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</si>
  <si>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</si>
  <si>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TREJO RENDON JAFETH ANTONIO</t>
  </si>
  <si>
    <t>PUCHETA VILLEGAS ROBERTO SANTIAGO</t>
  </si>
  <si>
    <t>221U0184</t>
  </si>
  <si>
    <t>221U0802</t>
  </si>
  <si>
    <t>221U0189</t>
  </si>
  <si>
    <t>221U0191</t>
  </si>
  <si>
    <t>221U0197</t>
  </si>
  <si>
    <t>221U0210</t>
  </si>
  <si>
    <t>221U0228</t>
  </si>
  <si>
    <t>221U0217</t>
  </si>
  <si>
    <t>221U0221</t>
  </si>
  <si>
    <t>221U0225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</si>
  <si>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</si>
  <si>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</si>
  <si>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</si>
  <si>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</si>
  <si>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</si>
  <si>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</si>
  <si>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</si>
  <si>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</si>
  <si>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221U0227</t>
  </si>
  <si>
    <t>ACOSTA RODRIGUEZ ARANZA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</si>
  <si>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</si>
  <si>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</si>
  <si>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</si>
  <si>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</si>
  <si>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</si>
  <si>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</si>
  <si>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</si>
  <si>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</si>
  <si>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</si>
  <si>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LANDA MONSERRAT</t>
  </si>
  <si>
    <t>PALAYO CARRANZA MONTSERRAT</t>
  </si>
  <si>
    <t>PEREZ HERNANDEZ AARON DE JESUS</t>
  </si>
  <si>
    <t>QUINTO LUCHO LANDY BERENICE</t>
  </si>
  <si>
    <t>RODRIGUEZ LOPEZ JAZER</t>
  </si>
  <si>
    <t>PEREZ CARRASCO DIANA</t>
  </si>
  <si>
    <t>VENTURA BUSTAMANTE VERONICA ALEJANDRA</t>
  </si>
  <si>
    <t>XOLO HERNANDEZ MIRIAM GUADALUPE</t>
  </si>
  <si>
    <t>YLLESCAS ACOSTA YOVANA</t>
  </si>
  <si>
    <t>221U0199</t>
  </si>
  <si>
    <t>191U0168</t>
  </si>
  <si>
    <t>191U0176</t>
  </si>
  <si>
    <t>191U0185</t>
  </si>
  <si>
    <t>MORENO CHAGALA KEVIN</t>
  </si>
  <si>
    <t>221U0262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</si>
</sst>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49" fontId="6" fillId="0" borderId="0" xfId="0" applyNumberFormat="1" applyFont="1"/>
    <xf numFmtId="49" fontId="6" fillId="0" borderId="2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6" fillId="0" borderId="8" xfId="0" applyNumberFormat="1" applyFont="1" applyFill="1" applyBorder="1"/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125" zoomScaleNormal="125" zoomScalePageLayoutView="125" workbookViewId="0">
      <selection activeCell="D26" sqref="D26:I2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25</v>
      </c>
      <c r="K4" s="35"/>
      <c r="M4" t="s">
        <v>2</v>
      </c>
      <c r="N4" s="36">
        <v>45009</v>
      </c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48" t="s">
        <v>92</v>
      </c>
      <c r="D9" s="30" t="s">
        <v>34</v>
      </c>
      <c r="E9" s="30"/>
      <c r="F9" s="30"/>
      <c r="G9" s="30"/>
      <c r="H9" s="30"/>
      <c r="I9" s="30"/>
      <c r="J9" s="4">
        <v>88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12.571428571428571</v>
      </c>
    </row>
    <row r="10" spans="2:18">
      <c r="B10" s="7">
        <f>B9+1</f>
        <v>2</v>
      </c>
      <c r="C10" s="48" t="s">
        <v>93</v>
      </c>
      <c r="D10" s="30" t="s">
        <v>41</v>
      </c>
      <c r="E10" s="30"/>
      <c r="F10" s="30"/>
      <c r="G10" s="30"/>
      <c r="H10" s="30"/>
      <c r="I10" s="30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>
      <c r="B11" s="7">
        <f t="shared" ref="B11:B53" si="1">B10+1</f>
        <v>3</v>
      </c>
      <c r="C11" s="48" t="s">
        <v>94</v>
      </c>
      <c r="D11" s="30" t="s">
        <v>42</v>
      </c>
      <c r="E11" s="30"/>
      <c r="F11" s="30"/>
      <c r="G11" s="30"/>
      <c r="H11" s="30"/>
      <c r="I11" s="30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>
      <c r="B12" s="7">
        <f t="shared" si="1"/>
        <v>4</v>
      </c>
      <c r="C12" s="48" t="s">
        <v>35</v>
      </c>
      <c r="D12" s="30" t="s">
        <v>43</v>
      </c>
      <c r="E12" s="30"/>
      <c r="F12" s="30"/>
      <c r="G12" s="30"/>
      <c r="H12" s="30"/>
      <c r="I12" s="30"/>
      <c r="J12" s="4">
        <v>94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13.428571428571429</v>
      </c>
    </row>
    <row r="13" spans="2:18">
      <c r="B13" s="7">
        <f t="shared" si="1"/>
        <v>5</v>
      </c>
      <c r="C13" s="48" t="s">
        <v>36</v>
      </c>
      <c r="D13" s="30" t="s">
        <v>44</v>
      </c>
      <c r="E13" s="30"/>
      <c r="F13" s="30"/>
      <c r="G13" s="30"/>
      <c r="H13" s="30"/>
      <c r="I13" s="30"/>
      <c r="J13" s="4">
        <v>98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</v>
      </c>
    </row>
    <row r="14" spans="2:18">
      <c r="B14" s="7">
        <f t="shared" si="1"/>
        <v>6</v>
      </c>
      <c r="C14" s="48" t="s">
        <v>95</v>
      </c>
      <c r="D14" s="30" t="s">
        <v>45</v>
      </c>
      <c r="E14" s="30"/>
      <c r="F14" s="30"/>
      <c r="G14" s="30"/>
      <c r="H14" s="30"/>
      <c r="I14" s="30"/>
      <c r="J14" s="4">
        <v>95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13.571428571428571</v>
      </c>
    </row>
    <row r="15" spans="2:18">
      <c r="B15" s="7">
        <f t="shared" si="1"/>
        <v>7</v>
      </c>
      <c r="C15" s="48" t="s">
        <v>37</v>
      </c>
      <c r="D15" s="30" t="s">
        <v>46</v>
      </c>
      <c r="E15" s="30"/>
      <c r="F15" s="30"/>
      <c r="G15" s="30"/>
      <c r="H15" s="30"/>
      <c r="I15" s="30"/>
      <c r="J15" s="4">
        <v>98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14</v>
      </c>
    </row>
    <row r="16" spans="2:18">
      <c r="B16" s="7">
        <f t="shared" si="1"/>
        <v>8</v>
      </c>
      <c r="C16" s="48" t="s">
        <v>96</v>
      </c>
      <c r="D16" s="30" t="s">
        <v>47</v>
      </c>
      <c r="E16" s="30"/>
      <c r="F16" s="30"/>
      <c r="G16" s="30"/>
      <c r="H16" s="30"/>
      <c r="I16" s="30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>
      <c r="B17" s="7">
        <f t="shared" si="1"/>
        <v>9</v>
      </c>
      <c r="C17" s="48" t="s">
        <v>97</v>
      </c>
      <c r="D17" s="30" t="s">
        <v>48</v>
      </c>
      <c r="E17" s="30"/>
      <c r="F17" s="30"/>
      <c r="G17" s="30"/>
      <c r="H17" s="30"/>
      <c r="I17" s="30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12.857142857142858</v>
      </c>
    </row>
    <row r="18" spans="2:17">
      <c r="B18" s="7">
        <f t="shared" si="1"/>
        <v>10</v>
      </c>
      <c r="C18" s="48" t="s">
        <v>98</v>
      </c>
      <c r="D18" s="30" t="s">
        <v>49</v>
      </c>
      <c r="E18" s="30"/>
      <c r="F18" s="30"/>
      <c r="G18" s="30"/>
      <c r="H18" s="30"/>
      <c r="I18" s="30"/>
      <c r="J18" s="4">
        <v>93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13.285714285714286</v>
      </c>
    </row>
    <row r="19" spans="2:17">
      <c r="B19" s="7">
        <f t="shared" si="1"/>
        <v>11</v>
      </c>
      <c r="C19" s="48" t="s">
        <v>99</v>
      </c>
      <c r="D19" s="30" t="s">
        <v>50</v>
      </c>
      <c r="E19" s="30"/>
      <c r="F19" s="30"/>
      <c r="G19" s="30"/>
      <c r="H19" s="30"/>
      <c r="I19" s="30"/>
      <c r="J19" s="4">
        <v>70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>
      <c r="B20" s="7">
        <f t="shared" si="1"/>
        <v>12</v>
      </c>
      <c r="C20" s="48" t="s">
        <v>100</v>
      </c>
      <c r="D20" s="30" t="s">
        <v>51</v>
      </c>
      <c r="E20" s="30"/>
      <c r="F20" s="30"/>
      <c r="G20" s="30"/>
      <c r="H20" s="30"/>
      <c r="I20" s="30"/>
      <c r="J20" s="4">
        <v>94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13.428571428571429</v>
      </c>
    </row>
    <row r="21" spans="2:17">
      <c r="B21" s="7">
        <f t="shared" si="1"/>
        <v>13</v>
      </c>
      <c r="C21" s="48" t="s">
        <v>101</v>
      </c>
      <c r="D21" s="30" t="s">
        <v>52</v>
      </c>
      <c r="E21" s="30"/>
      <c r="F21" s="30"/>
      <c r="G21" s="30"/>
      <c r="H21" s="30"/>
      <c r="I21" s="30"/>
      <c r="J21" s="4">
        <v>93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13.285714285714286</v>
      </c>
    </row>
    <row r="22" spans="2:17">
      <c r="B22" s="7">
        <f t="shared" si="1"/>
        <v>14</v>
      </c>
      <c r="C22" s="48" t="s">
        <v>38</v>
      </c>
      <c r="D22" s="30" t="s">
        <v>53</v>
      </c>
      <c r="E22" s="30"/>
      <c r="F22" s="30"/>
      <c r="G22" s="30"/>
      <c r="H22" s="30"/>
      <c r="I22" s="30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>
      <c r="B23" s="7">
        <f t="shared" si="1"/>
        <v>15</v>
      </c>
      <c r="C23" s="48" t="s">
        <v>39</v>
      </c>
      <c r="D23" s="30" t="s">
        <v>54</v>
      </c>
      <c r="E23" s="30"/>
      <c r="F23" s="30"/>
      <c r="G23" s="30"/>
      <c r="H23" s="30"/>
      <c r="I23" s="30"/>
      <c r="J23" s="4">
        <v>95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13.571428571428571</v>
      </c>
    </row>
    <row r="24" spans="2:17">
      <c r="B24" s="7">
        <f t="shared" si="1"/>
        <v>16</v>
      </c>
      <c r="C24" s="48" t="s">
        <v>102</v>
      </c>
      <c r="D24" s="30" t="s">
        <v>55</v>
      </c>
      <c r="E24" s="30"/>
      <c r="F24" s="30"/>
      <c r="G24" s="30"/>
      <c r="H24" s="30"/>
      <c r="I24" s="30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>
      <c r="B25" s="7">
        <f t="shared" si="1"/>
        <v>17</v>
      </c>
      <c r="C25" s="48" t="s">
        <v>103</v>
      </c>
      <c r="D25" s="30" t="s">
        <v>56</v>
      </c>
      <c r="E25" s="30"/>
      <c r="F25" s="30"/>
      <c r="G25" s="30"/>
      <c r="H25" s="30"/>
      <c r="I25" s="30"/>
      <c r="J25" s="4">
        <v>78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11.142857142857142</v>
      </c>
    </row>
    <row r="26" spans="2:17">
      <c r="B26" s="7">
        <f t="shared" si="1"/>
        <v>18</v>
      </c>
      <c r="C26" s="47" t="s">
        <v>40</v>
      </c>
      <c r="D26" s="30" t="s">
        <v>57</v>
      </c>
      <c r="E26" s="30"/>
      <c r="F26" s="30"/>
      <c r="G26" s="30"/>
      <c r="H26" s="30"/>
      <c r="I26" s="30"/>
      <c r="J26" s="4">
        <v>94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13.428571428571429</v>
      </c>
    </row>
    <row r="27" spans="2:17">
      <c r="B27" s="7">
        <f t="shared" si="1"/>
        <v>19</v>
      </c>
      <c r="C27" s="7"/>
      <c r="D27" s="30"/>
      <c r="E27" s="30"/>
      <c r="F27" s="30"/>
      <c r="G27" s="30"/>
      <c r="H27" s="30"/>
      <c r="I27" s="30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>
      <c r="B28" s="7">
        <f t="shared" si="1"/>
        <v>20</v>
      </c>
      <c r="C28" s="7"/>
      <c r="D28" s="30"/>
      <c r="E28" s="30"/>
      <c r="F28" s="30"/>
      <c r="G28" s="30"/>
      <c r="H28" s="30"/>
      <c r="I28" s="30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>
      <c r="B29" s="7">
        <f t="shared" si="1"/>
        <v>21</v>
      </c>
      <c r="C29" s="7"/>
      <c r="D29" s="30"/>
      <c r="E29" s="30"/>
      <c r="F29" s="30"/>
      <c r="G29" s="30"/>
      <c r="H29" s="30"/>
      <c r="I29" s="30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>
      <c r="B30" s="7">
        <f t="shared" si="1"/>
        <v>22</v>
      </c>
      <c r="C30" s="7"/>
      <c r="D30" s="30"/>
      <c r="E30" s="30"/>
      <c r="F30" s="30"/>
      <c r="G30" s="30"/>
      <c r="H30" s="30"/>
      <c r="I30" s="30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>
      <c r="B31" s="7">
        <f t="shared" si="1"/>
        <v>23</v>
      </c>
      <c r="C31" s="7"/>
      <c r="D31" s="30"/>
      <c r="E31" s="30"/>
      <c r="F31" s="30"/>
      <c r="G31" s="30"/>
      <c r="H31" s="30"/>
      <c r="I31" s="30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>
      <c r="B32" s="7">
        <f t="shared" si="1"/>
        <v>24</v>
      </c>
      <c r="C32" s="7"/>
      <c r="D32" s="30"/>
      <c r="E32" s="30"/>
      <c r="F32" s="30"/>
      <c r="G32" s="30"/>
      <c r="H32" s="30"/>
      <c r="I32" s="30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>
      <c r="B33" s="7">
        <f t="shared" si="1"/>
        <v>25</v>
      </c>
      <c r="C33" s="7"/>
      <c r="D33" s="30"/>
      <c r="E33" s="30"/>
      <c r="F33" s="30"/>
      <c r="G33" s="30"/>
      <c r="H33" s="30"/>
      <c r="I33" s="30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>
      <c r="B34" s="7">
        <f t="shared" si="1"/>
        <v>26</v>
      </c>
      <c r="C34" s="7"/>
      <c r="D34" s="30"/>
      <c r="E34" s="30"/>
      <c r="F34" s="30"/>
      <c r="G34" s="30"/>
      <c r="H34" s="30"/>
      <c r="I34" s="30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>
      <c r="B36" s="7">
        <f t="shared" si="1"/>
        <v>28</v>
      </c>
      <c r="C36" s="7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>
      <c r="B37" s="7">
        <f t="shared" si="1"/>
        <v>29</v>
      </c>
      <c r="C37" s="7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>
      <c r="B39" s="7">
        <f t="shared" si="1"/>
        <v>31</v>
      </c>
      <c r="C39" s="7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30"/>
      <c r="E49" s="30"/>
      <c r="F49" s="30"/>
      <c r="G49" s="30"/>
      <c r="H49" s="30"/>
      <c r="I49" s="3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30"/>
      <c r="E50" s="30"/>
      <c r="F50" s="30"/>
      <c r="G50" s="30"/>
      <c r="H50" s="30"/>
      <c r="I50" s="3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30"/>
      <c r="E51" s="30"/>
      <c r="F51" s="30"/>
      <c r="G51" s="30"/>
      <c r="H51" s="30"/>
      <c r="I51" s="3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30"/>
      <c r="E52" s="30"/>
      <c r="F52" s="30"/>
      <c r="G52" s="30"/>
      <c r="H52" s="30"/>
      <c r="I52" s="3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29"/>
      <c r="D54" s="29"/>
      <c r="E54" s="10"/>
      <c r="H54" s="42" t="s">
        <v>19</v>
      </c>
      <c r="I54" s="42"/>
      <c r="J54" s="23">
        <f>COUNTIF(J9:J53,"&gt;=70")</f>
        <v>15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29"/>
      <c r="D55" s="29"/>
      <c r="E55" s="11"/>
      <c r="H55" s="43" t="s">
        <v>20</v>
      </c>
      <c r="I55" s="43"/>
      <c r="J55" s="24">
        <f>COUNTIF(J9:J53,"&lt;70")</f>
        <v>3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>
      <c r="C57" s="29"/>
      <c r="D57" s="29"/>
      <c r="E57" s="10"/>
      <c r="F57" s="12"/>
      <c r="H57" s="44" t="s">
        <v>16</v>
      </c>
      <c r="I57" s="44"/>
      <c r="J57" s="25">
        <f>J54/J56</f>
        <v>0.83333333333333337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29"/>
      <c r="D58" s="29"/>
      <c r="E58" s="10"/>
      <c r="F58" s="12"/>
      <c r="H58" s="44" t="s">
        <v>17</v>
      </c>
      <c r="I58" s="44"/>
      <c r="J58" s="25">
        <f>J55/J56</f>
        <v>0.16666666666666666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29"/>
      <c r="D59" s="29"/>
      <c r="E59" s="11"/>
      <c r="F59" s="12"/>
    </row>
    <row r="60" spans="2:17">
      <c r="C60" s="10"/>
      <c r="D60" s="10"/>
      <c r="E60" s="1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9" zoomScale="125" zoomScaleNormal="125" zoomScalePageLayoutView="125" workbookViewId="0">
      <selection activeCell="D37" sqref="D37:I3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28</v>
      </c>
      <c r="E4" s="46"/>
      <c r="F4" s="46"/>
      <c r="G4" s="46"/>
      <c r="I4" t="s">
        <v>1</v>
      </c>
      <c r="J4" s="35" t="s">
        <v>29</v>
      </c>
      <c r="K4" s="35"/>
      <c r="M4" t="s">
        <v>2</v>
      </c>
      <c r="N4" s="36">
        <v>45009</v>
      </c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8" t="s">
        <v>104</v>
      </c>
      <c r="D9" s="30" t="s">
        <v>58</v>
      </c>
      <c r="E9" s="30"/>
      <c r="F9" s="30"/>
      <c r="G9" s="30"/>
      <c r="H9" s="30"/>
      <c r="I9" s="3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>B9+1</f>
        <v>2</v>
      </c>
      <c r="C10" s="48" t="s">
        <v>105</v>
      </c>
      <c r="D10" s="30" t="s">
        <v>59</v>
      </c>
      <c r="E10" s="30"/>
      <c r="F10" s="30"/>
      <c r="G10" s="30"/>
      <c r="H10" s="30"/>
      <c r="I10" s="30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>
      <c r="B11" s="18">
        <f t="shared" ref="B11:B53" si="1">B10+1</f>
        <v>3</v>
      </c>
      <c r="C11" s="48" t="s">
        <v>106</v>
      </c>
      <c r="D11" s="30" t="s">
        <v>60</v>
      </c>
      <c r="E11" s="30"/>
      <c r="F11" s="30"/>
      <c r="G11" s="30"/>
      <c r="H11" s="30"/>
      <c r="I11" s="30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>
      <c r="B12" s="18">
        <f t="shared" si="1"/>
        <v>4</v>
      </c>
      <c r="C12" s="48" t="s">
        <v>87</v>
      </c>
      <c r="D12" s="30" t="s">
        <v>61</v>
      </c>
      <c r="E12" s="30"/>
      <c r="F12" s="30"/>
      <c r="G12" s="30"/>
      <c r="H12" s="30"/>
      <c r="I12" s="30"/>
      <c r="J12" s="19">
        <v>96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13.714285714285714</v>
      </c>
    </row>
    <row r="13" spans="2:18">
      <c r="B13" s="18">
        <f t="shared" si="1"/>
        <v>5</v>
      </c>
      <c r="C13" s="48" t="s">
        <v>107</v>
      </c>
      <c r="D13" s="30" t="s">
        <v>62</v>
      </c>
      <c r="E13" s="30"/>
      <c r="F13" s="30"/>
      <c r="G13" s="30"/>
      <c r="H13" s="30"/>
      <c r="I13" s="30"/>
      <c r="J13" s="19">
        <v>96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13.714285714285714</v>
      </c>
    </row>
    <row r="14" spans="2:18">
      <c r="B14" s="18">
        <f t="shared" si="1"/>
        <v>6</v>
      </c>
      <c r="C14" s="48" t="s">
        <v>229</v>
      </c>
      <c r="D14" s="30" t="s">
        <v>63</v>
      </c>
      <c r="E14" s="30"/>
      <c r="F14" s="30"/>
      <c r="G14" s="30"/>
      <c r="H14" s="30"/>
      <c r="I14" s="30"/>
      <c r="J14" s="19">
        <v>88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12.571428571428571</v>
      </c>
    </row>
    <row r="15" spans="2:18">
      <c r="B15" s="18">
        <f t="shared" si="1"/>
        <v>7</v>
      </c>
      <c r="C15" s="48" t="s">
        <v>88</v>
      </c>
      <c r="D15" s="30" t="s">
        <v>64</v>
      </c>
      <c r="E15" s="30"/>
      <c r="F15" s="30"/>
      <c r="G15" s="30"/>
      <c r="H15" s="30"/>
      <c r="I15" s="30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>
      <c r="B16" s="18">
        <f t="shared" si="1"/>
        <v>8</v>
      </c>
      <c r="C16" s="48" t="s">
        <v>108</v>
      </c>
      <c r="D16" s="30" t="s">
        <v>65</v>
      </c>
      <c r="E16" s="30"/>
      <c r="F16" s="30"/>
      <c r="G16" s="30"/>
      <c r="H16" s="30"/>
      <c r="I16" s="30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>
      <c r="B17" s="18">
        <f t="shared" si="1"/>
        <v>9</v>
      </c>
      <c r="C17" s="48" t="s">
        <v>89</v>
      </c>
      <c r="D17" s="30" t="s">
        <v>66</v>
      </c>
      <c r="E17" s="30"/>
      <c r="F17" s="30"/>
      <c r="G17" s="30"/>
      <c r="H17" s="30"/>
      <c r="I17" s="30"/>
      <c r="J17" s="19">
        <v>91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</v>
      </c>
    </row>
    <row r="18" spans="2:17">
      <c r="B18" s="18">
        <f t="shared" si="1"/>
        <v>10</v>
      </c>
      <c r="C18" s="48" t="s">
        <v>109</v>
      </c>
      <c r="D18" s="30" t="s">
        <v>67</v>
      </c>
      <c r="E18" s="30"/>
      <c r="F18" s="30"/>
      <c r="G18" s="30"/>
      <c r="H18" s="30"/>
      <c r="I18" s="30"/>
      <c r="J18" s="19">
        <v>82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11.714285714285714</v>
      </c>
    </row>
    <row r="19" spans="2:17">
      <c r="B19" s="18">
        <f t="shared" si="1"/>
        <v>11</v>
      </c>
      <c r="C19" s="48" t="s">
        <v>110</v>
      </c>
      <c r="D19" s="30" t="s">
        <v>68</v>
      </c>
      <c r="E19" s="30"/>
      <c r="F19" s="30"/>
      <c r="G19" s="30"/>
      <c r="H19" s="30"/>
      <c r="I19" s="30"/>
      <c r="J19" s="19">
        <v>96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13.714285714285714</v>
      </c>
    </row>
    <row r="20" spans="2:17">
      <c r="B20" s="18">
        <f t="shared" si="1"/>
        <v>12</v>
      </c>
      <c r="C20" s="48" t="s">
        <v>111</v>
      </c>
      <c r="D20" s="30" t="s">
        <v>69</v>
      </c>
      <c r="E20" s="30"/>
      <c r="F20" s="30"/>
      <c r="G20" s="30"/>
      <c r="H20" s="30"/>
      <c r="I20" s="30"/>
      <c r="J20" s="19">
        <v>88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12.571428571428571</v>
      </c>
    </row>
    <row r="21" spans="2:17">
      <c r="B21" s="18">
        <f t="shared" si="1"/>
        <v>13</v>
      </c>
      <c r="C21" s="48" t="s">
        <v>112</v>
      </c>
      <c r="D21" s="30" t="s">
        <v>70</v>
      </c>
      <c r="E21" s="30"/>
      <c r="F21" s="30"/>
      <c r="G21" s="30"/>
      <c r="H21" s="30"/>
      <c r="I21" s="30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48" t="s">
        <v>113</v>
      </c>
      <c r="D22" s="30" t="s">
        <v>71</v>
      </c>
      <c r="E22" s="30"/>
      <c r="F22" s="30"/>
      <c r="G22" s="30"/>
      <c r="H22" s="30"/>
      <c r="I22" s="30"/>
      <c r="J22" s="19">
        <v>90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12.857142857142858</v>
      </c>
    </row>
    <row r="23" spans="2:17">
      <c r="B23" s="18">
        <f t="shared" si="1"/>
        <v>15</v>
      </c>
      <c r="C23" s="48" t="s">
        <v>230</v>
      </c>
      <c r="D23" s="30" t="s">
        <v>72</v>
      </c>
      <c r="E23" s="30"/>
      <c r="F23" s="30"/>
      <c r="G23" s="30"/>
      <c r="H23" s="30"/>
      <c r="I23" s="30"/>
      <c r="J23" s="19">
        <v>84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</v>
      </c>
    </row>
    <row r="24" spans="2:17">
      <c r="B24" s="18">
        <f t="shared" si="1"/>
        <v>16</v>
      </c>
      <c r="C24" s="48" t="s">
        <v>114</v>
      </c>
      <c r="D24" s="30" t="s">
        <v>73</v>
      </c>
      <c r="E24" s="30"/>
      <c r="F24" s="30"/>
      <c r="G24" s="30"/>
      <c r="H24" s="30"/>
      <c r="I24" s="30"/>
      <c r="J24" s="19">
        <v>89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12.714285714285714</v>
      </c>
    </row>
    <row r="25" spans="2:17">
      <c r="B25" s="18">
        <f t="shared" si="1"/>
        <v>17</v>
      </c>
      <c r="C25" s="48" t="s">
        <v>115</v>
      </c>
      <c r="D25" s="30" t="s">
        <v>74</v>
      </c>
      <c r="E25" s="30"/>
      <c r="F25" s="30"/>
      <c r="G25" s="30"/>
      <c r="H25" s="30"/>
      <c r="I25" s="30"/>
      <c r="J25" s="19">
        <v>96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13.714285714285714</v>
      </c>
    </row>
    <row r="26" spans="2:17">
      <c r="B26" s="18">
        <f t="shared" si="1"/>
        <v>18</v>
      </c>
      <c r="C26" s="48" t="s">
        <v>116</v>
      </c>
      <c r="D26" s="30" t="s">
        <v>75</v>
      </c>
      <c r="E26" s="30"/>
      <c r="F26" s="30"/>
      <c r="G26" s="30"/>
      <c r="H26" s="30"/>
      <c r="I26" s="30"/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12.857142857142858</v>
      </c>
    </row>
    <row r="27" spans="2:17">
      <c r="B27" s="18">
        <f t="shared" si="1"/>
        <v>19</v>
      </c>
      <c r="C27" s="48" t="s">
        <v>117</v>
      </c>
      <c r="D27" s="30" t="s">
        <v>76</v>
      </c>
      <c r="E27" s="30"/>
      <c r="F27" s="30"/>
      <c r="G27" s="30"/>
      <c r="H27" s="30"/>
      <c r="I27" s="30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48" t="s">
        <v>90</v>
      </c>
      <c r="D28" s="30" t="s">
        <v>77</v>
      </c>
      <c r="E28" s="30"/>
      <c r="F28" s="30"/>
      <c r="G28" s="30"/>
      <c r="H28" s="30"/>
      <c r="I28" s="30"/>
      <c r="J28" s="19">
        <v>95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13.571428571428571</v>
      </c>
    </row>
    <row r="29" spans="2:17">
      <c r="B29" s="18">
        <f t="shared" si="1"/>
        <v>21</v>
      </c>
      <c r="C29" s="48" t="s">
        <v>118</v>
      </c>
      <c r="D29" s="30" t="s">
        <v>78</v>
      </c>
      <c r="E29" s="30"/>
      <c r="F29" s="30"/>
      <c r="G29" s="30"/>
      <c r="H29" s="30"/>
      <c r="I29" s="30"/>
      <c r="J29" s="19">
        <v>84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12</v>
      </c>
    </row>
    <row r="30" spans="2:17">
      <c r="B30" s="18">
        <f t="shared" si="1"/>
        <v>22</v>
      </c>
      <c r="C30" s="48" t="s">
        <v>119</v>
      </c>
      <c r="D30" s="30" t="s">
        <v>79</v>
      </c>
      <c r="E30" s="30"/>
      <c r="F30" s="30"/>
      <c r="G30" s="30"/>
      <c r="H30" s="30"/>
      <c r="I30" s="30"/>
      <c r="J30" s="19">
        <v>96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13.714285714285714</v>
      </c>
    </row>
    <row r="31" spans="2:17">
      <c r="B31" s="18">
        <f t="shared" si="1"/>
        <v>23</v>
      </c>
      <c r="C31" s="48" t="s">
        <v>231</v>
      </c>
      <c r="D31" s="30" t="s">
        <v>80</v>
      </c>
      <c r="E31" s="30"/>
      <c r="F31" s="30"/>
      <c r="G31" s="30"/>
      <c r="H31" s="30"/>
      <c r="I31" s="30"/>
      <c r="J31" s="19">
        <v>100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14.285714285714286</v>
      </c>
    </row>
    <row r="32" spans="2:17">
      <c r="B32" s="18">
        <f t="shared" si="1"/>
        <v>24</v>
      </c>
      <c r="C32" s="48" t="s">
        <v>120</v>
      </c>
      <c r="D32" s="30" t="s">
        <v>81</v>
      </c>
      <c r="E32" s="30"/>
      <c r="F32" s="30"/>
      <c r="G32" s="30"/>
      <c r="H32" s="30"/>
      <c r="I32" s="30"/>
      <c r="J32" s="19">
        <v>96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13.714285714285714</v>
      </c>
    </row>
    <row r="33" spans="2:17">
      <c r="B33" s="18">
        <f t="shared" si="1"/>
        <v>25</v>
      </c>
      <c r="C33" s="48" t="s">
        <v>121</v>
      </c>
      <c r="D33" s="30" t="s">
        <v>82</v>
      </c>
      <c r="E33" s="30"/>
      <c r="F33" s="30"/>
      <c r="G33" s="30"/>
      <c r="H33" s="30"/>
      <c r="I33" s="30"/>
      <c r="J33" s="19">
        <v>99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14.142857142857142</v>
      </c>
    </row>
    <row r="34" spans="2:17">
      <c r="B34" s="18">
        <f t="shared" si="1"/>
        <v>26</v>
      </c>
      <c r="C34" s="48" t="s">
        <v>122</v>
      </c>
      <c r="D34" s="30" t="s">
        <v>83</v>
      </c>
      <c r="E34" s="30"/>
      <c r="F34" s="30"/>
      <c r="G34" s="30"/>
      <c r="H34" s="30"/>
      <c r="I34" s="30"/>
      <c r="J34" s="19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12</v>
      </c>
    </row>
    <row r="35" spans="2:17">
      <c r="B35" s="18">
        <f t="shared" si="1"/>
        <v>27</v>
      </c>
      <c r="C35" s="48" t="s">
        <v>123</v>
      </c>
      <c r="D35" s="30" t="s">
        <v>84</v>
      </c>
      <c r="E35" s="30"/>
      <c r="F35" s="30"/>
      <c r="G35" s="30"/>
      <c r="H35" s="30"/>
      <c r="I35" s="30"/>
      <c r="J35" s="19">
        <v>91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13</v>
      </c>
    </row>
    <row r="36" spans="2:17">
      <c r="B36" s="18">
        <f t="shared" si="1"/>
        <v>28</v>
      </c>
      <c r="C36" s="48" t="s">
        <v>91</v>
      </c>
      <c r="D36" s="30" t="s">
        <v>85</v>
      </c>
      <c r="E36" s="30"/>
      <c r="F36" s="30"/>
      <c r="G36" s="30"/>
      <c r="H36" s="30"/>
      <c r="I36" s="30"/>
      <c r="J36" s="19">
        <v>81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11.571428571428571</v>
      </c>
    </row>
    <row r="37" spans="2:17">
      <c r="B37" s="18">
        <f t="shared" si="1"/>
        <v>29</v>
      </c>
      <c r="C37" s="48" t="s">
        <v>124</v>
      </c>
      <c r="D37" s="30" t="s">
        <v>86</v>
      </c>
      <c r="E37" s="30"/>
      <c r="F37" s="30"/>
      <c r="G37" s="30"/>
      <c r="H37" s="30"/>
      <c r="I37" s="30"/>
      <c r="J37" s="19">
        <v>93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13.285714285714286</v>
      </c>
    </row>
    <row r="38" spans="2:17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3</v>
      </c>
      <c r="K55" s="24">
        <f t="shared" ref="K55:Q55" si="5">COUNTIF(K9:K53,"&lt;70")</f>
        <v>29</v>
      </c>
      <c r="L55" s="24">
        <f t="shared" si="5"/>
        <v>29</v>
      </c>
      <c r="M55" s="24">
        <f t="shared" si="5"/>
        <v>29</v>
      </c>
      <c r="N55" s="24">
        <f t="shared" si="5"/>
        <v>29</v>
      </c>
      <c r="O55" s="24">
        <f t="shared" si="5"/>
        <v>29</v>
      </c>
      <c r="P55" s="24">
        <f t="shared" si="5"/>
        <v>29</v>
      </c>
      <c r="Q55" s="24">
        <f t="shared" si="5"/>
        <v>45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45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0.89655172413793105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0.10344827586206896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5" zoomScale="125" zoomScaleNormal="125" zoomScalePageLayoutView="125" workbookViewId="0">
      <selection activeCell="J41" sqref="J4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30</v>
      </c>
      <c r="E4" s="46"/>
      <c r="F4" s="46"/>
      <c r="G4" s="46"/>
      <c r="I4" t="s">
        <v>1</v>
      </c>
      <c r="J4" s="35" t="s">
        <v>31</v>
      </c>
      <c r="K4" s="35"/>
      <c r="M4" t="s">
        <v>2</v>
      </c>
      <c r="N4" s="36">
        <v>45009</v>
      </c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8" t="s">
        <v>130</v>
      </c>
      <c r="D9" s="30" t="s">
        <v>157</v>
      </c>
      <c r="E9" s="30"/>
      <c r="F9" s="30"/>
      <c r="G9" s="30"/>
      <c r="H9" s="30"/>
      <c r="I9" s="30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>
      <c r="B10" s="18">
        <f>B9+1</f>
        <v>2</v>
      </c>
      <c r="C10" s="48" t="s">
        <v>131</v>
      </c>
      <c r="D10" s="30" t="s">
        <v>158</v>
      </c>
      <c r="E10" s="30"/>
      <c r="F10" s="30"/>
      <c r="G10" s="30"/>
      <c r="H10" s="30"/>
      <c r="I10" s="30"/>
      <c r="J10" s="19">
        <v>95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13.571428571428571</v>
      </c>
    </row>
    <row r="11" spans="2:18">
      <c r="B11" s="18">
        <f t="shared" ref="B11:B53" si="1">B10+1</f>
        <v>3</v>
      </c>
      <c r="C11" s="48" t="s">
        <v>132</v>
      </c>
      <c r="D11" s="30" t="s">
        <v>159</v>
      </c>
      <c r="E11" s="30"/>
      <c r="F11" s="30"/>
      <c r="G11" s="30"/>
      <c r="H11" s="30"/>
      <c r="I11" s="30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>
      <c r="B12" s="18">
        <f t="shared" si="1"/>
        <v>4</v>
      </c>
      <c r="C12" s="48" t="s">
        <v>133</v>
      </c>
      <c r="D12" s="30" t="s">
        <v>160</v>
      </c>
      <c r="E12" s="30"/>
      <c r="F12" s="30"/>
      <c r="G12" s="30"/>
      <c r="H12" s="30"/>
      <c r="I12" s="30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>
      <c r="B13" s="18">
        <f t="shared" si="1"/>
        <v>5</v>
      </c>
      <c r="C13" s="48" t="s">
        <v>134</v>
      </c>
      <c r="D13" s="30" t="s">
        <v>161</v>
      </c>
      <c r="E13" s="30"/>
      <c r="F13" s="30"/>
      <c r="G13" s="30"/>
      <c r="H13" s="30"/>
      <c r="I13" s="30"/>
      <c r="J13" s="19">
        <v>85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12.142857142857142</v>
      </c>
    </row>
    <row r="14" spans="2:18">
      <c r="B14" s="18">
        <f t="shared" si="1"/>
        <v>6</v>
      </c>
      <c r="C14" s="48" t="s">
        <v>135</v>
      </c>
      <c r="D14" s="30" t="s">
        <v>162</v>
      </c>
      <c r="E14" s="30"/>
      <c r="F14" s="30"/>
      <c r="G14" s="30"/>
      <c r="H14" s="30"/>
      <c r="I14" s="30"/>
      <c r="J14" s="19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>
      <c r="B15" s="18">
        <f t="shared" si="1"/>
        <v>7</v>
      </c>
      <c r="C15" s="48" t="s">
        <v>136</v>
      </c>
      <c r="D15" s="30" t="s">
        <v>163</v>
      </c>
      <c r="E15" s="30"/>
      <c r="F15" s="30"/>
      <c r="G15" s="30"/>
      <c r="H15" s="30"/>
      <c r="I15" s="30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>
      <c r="B16" s="18">
        <f t="shared" si="1"/>
        <v>8</v>
      </c>
      <c r="C16" s="48" t="s">
        <v>137</v>
      </c>
      <c r="D16" s="30" t="s">
        <v>164</v>
      </c>
      <c r="E16" s="30"/>
      <c r="F16" s="30"/>
      <c r="G16" s="30"/>
      <c r="H16" s="30"/>
      <c r="I16" s="30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>
      <c r="B17" s="18">
        <f t="shared" si="1"/>
        <v>9</v>
      </c>
      <c r="C17" s="48" t="s">
        <v>138</v>
      </c>
      <c r="D17" s="30" t="s">
        <v>165</v>
      </c>
      <c r="E17" s="30"/>
      <c r="F17" s="30"/>
      <c r="G17" s="30"/>
      <c r="H17" s="30"/>
      <c r="I17" s="30"/>
      <c r="J17" s="19">
        <v>95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13.571428571428571</v>
      </c>
    </row>
    <row r="18" spans="2:17">
      <c r="B18" s="18">
        <f t="shared" si="1"/>
        <v>10</v>
      </c>
      <c r="C18" s="48" t="s">
        <v>125</v>
      </c>
      <c r="D18" s="30" t="s">
        <v>166</v>
      </c>
      <c r="E18" s="30"/>
      <c r="F18" s="30"/>
      <c r="G18" s="30"/>
      <c r="H18" s="30"/>
      <c r="I18" s="30"/>
      <c r="J18" s="19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>
      <c r="B19" s="18">
        <f t="shared" si="1"/>
        <v>11</v>
      </c>
      <c r="C19" s="48" t="s">
        <v>139</v>
      </c>
      <c r="D19" s="30" t="s">
        <v>167</v>
      </c>
      <c r="E19" s="30"/>
      <c r="F19" s="30"/>
      <c r="G19" s="30"/>
      <c r="H19" s="30"/>
      <c r="I19" s="30"/>
      <c r="J19" s="19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>
      <c r="B20" s="18">
        <f t="shared" si="1"/>
        <v>12</v>
      </c>
      <c r="C20" s="48" t="s">
        <v>140</v>
      </c>
      <c r="D20" s="30" t="s">
        <v>168</v>
      </c>
      <c r="E20" s="30"/>
      <c r="F20" s="30"/>
      <c r="G20" s="30"/>
      <c r="H20" s="30"/>
      <c r="I20" s="30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>
      <c r="B21" s="18">
        <f t="shared" si="1"/>
        <v>13</v>
      </c>
      <c r="C21" s="48" t="s">
        <v>141</v>
      </c>
      <c r="D21" s="30" t="s">
        <v>169</v>
      </c>
      <c r="E21" s="30"/>
      <c r="F21" s="30"/>
      <c r="G21" s="30"/>
      <c r="H21" s="30"/>
      <c r="I21" s="30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>
      <c r="B22" s="18">
        <f t="shared" si="1"/>
        <v>14</v>
      </c>
      <c r="C22" s="48" t="s">
        <v>142</v>
      </c>
      <c r="D22" s="30" t="s">
        <v>170</v>
      </c>
      <c r="E22" s="30"/>
      <c r="F22" s="30"/>
      <c r="G22" s="30"/>
      <c r="H22" s="30"/>
      <c r="I22" s="30"/>
      <c r="J22" s="19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>
      <c r="B23" s="18">
        <f t="shared" si="1"/>
        <v>15</v>
      </c>
      <c r="C23" s="48" t="s">
        <v>128</v>
      </c>
      <c r="D23" s="30" t="s">
        <v>171</v>
      </c>
      <c r="E23" s="30"/>
      <c r="F23" s="30"/>
      <c r="G23" s="30"/>
      <c r="H23" s="30"/>
      <c r="I23" s="30"/>
      <c r="J23" s="19">
        <v>95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13.571428571428571</v>
      </c>
    </row>
    <row r="24" spans="2:17">
      <c r="B24" s="18">
        <f t="shared" si="1"/>
        <v>16</v>
      </c>
      <c r="C24" s="48" t="s">
        <v>129</v>
      </c>
      <c r="D24" s="30" t="s">
        <v>172</v>
      </c>
      <c r="E24" s="30"/>
      <c r="F24" s="30"/>
      <c r="G24" s="30"/>
      <c r="H24" s="30"/>
      <c r="I24" s="30"/>
      <c r="J24" s="19">
        <v>98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</v>
      </c>
    </row>
    <row r="25" spans="2:17">
      <c r="B25" s="18">
        <f t="shared" si="1"/>
        <v>17</v>
      </c>
      <c r="C25" s="48" t="s">
        <v>143</v>
      </c>
      <c r="D25" s="30" t="s">
        <v>173</v>
      </c>
      <c r="E25" s="30"/>
      <c r="F25" s="30"/>
      <c r="G25" s="30"/>
      <c r="H25" s="30"/>
      <c r="I25" s="30"/>
      <c r="J25" s="19">
        <v>95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13.571428571428571</v>
      </c>
    </row>
    <row r="26" spans="2:17">
      <c r="B26" s="18">
        <f t="shared" si="1"/>
        <v>18</v>
      </c>
      <c r="C26" s="48" t="s">
        <v>144</v>
      </c>
      <c r="D26" s="30" t="s">
        <v>174</v>
      </c>
      <c r="E26" s="30"/>
      <c r="F26" s="30"/>
      <c r="G26" s="30"/>
      <c r="H26" s="30"/>
      <c r="I26" s="30"/>
      <c r="J26" s="19">
        <v>95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13.571428571428571</v>
      </c>
    </row>
    <row r="27" spans="2:17">
      <c r="B27" s="18">
        <f>B26+1</f>
        <v>19</v>
      </c>
      <c r="C27" s="52" t="s">
        <v>208</v>
      </c>
      <c r="D27" s="30" t="s">
        <v>232</v>
      </c>
      <c r="E27" s="30"/>
      <c r="F27" s="30"/>
      <c r="G27" s="30"/>
      <c r="H27" s="30"/>
      <c r="I27" s="30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>
      <c r="B28" s="18">
        <f t="shared" si="1"/>
        <v>20</v>
      </c>
      <c r="C28" s="48" t="s">
        <v>145</v>
      </c>
      <c r="D28" s="30" t="s">
        <v>176</v>
      </c>
      <c r="E28" s="30"/>
      <c r="F28" s="30"/>
      <c r="G28" s="30"/>
      <c r="H28" s="30"/>
      <c r="I28" s="30"/>
      <c r="J28" s="19">
        <v>85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12.142857142857142</v>
      </c>
    </row>
    <row r="29" spans="2:17">
      <c r="B29" s="18">
        <f t="shared" si="1"/>
        <v>21</v>
      </c>
      <c r="C29" s="52" t="s">
        <v>233</v>
      </c>
      <c r="D29" s="31" t="s">
        <v>175</v>
      </c>
      <c r="E29" s="32"/>
      <c r="F29" s="32"/>
      <c r="G29" s="32"/>
      <c r="H29" s="32"/>
      <c r="I29" s="33"/>
      <c r="J29" s="19">
        <v>90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12.857142857142858</v>
      </c>
    </row>
    <row r="30" spans="2:17">
      <c r="B30" s="18">
        <f t="shared" si="1"/>
        <v>22</v>
      </c>
      <c r="C30" s="48" t="s">
        <v>146</v>
      </c>
      <c r="D30" s="30" t="s">
        <v>177</v>
      </c>
      <c r="E30" s="30"/>
      <c r="F30" s="30"/>
      <c r="G30" s="30"/>
      <c r="H30" s="30"/>
      <c r="I30" s="30"/>
      <c r="J30" s="19">
        <v>95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13.571428571428571</v>
      </c>
    </row>
    <row r="31" spans="2:17">
      <c r="B31" s="18">
        <f t="shared" si="1"/>
        <v>23</v>
      </c>
      <c r="C31" s="48" t="s">
        <v>147</v>
      </c>
      <c r="D31" s="30" t="s">
        <v>178</v>
      </c>
      <c r="E31" s="30"/>
      <c r="F31" s="30"/>
      <c r="G31" s="30"/>
      <c r="H31" s="30"/>
      <c r="I31" s="30"/>
      <c r="J31" s="19">
        <v>90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12.857142857142858</v>
      </c>
    </row>
    <row r="32" spans="2:17">
      <c r="B32" s="18">
        <f t="shared" si="1"/>
        <v>24</v>
      </c>
      <c r="C32" s="48" t="s">
        <v>148</v>
      </c>
      <c r="D32" s="30" t="s">
        <v>179</v>
      </c>
      <c r="E32" s="30"/>
      <c r="F32" s="30"/>
      <c r="G32" s="30"/>
      <c r="H32" s="30"/>
      <c r="I32" s="30"/>
      <c r="J32" s="19">
        <v>90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12.857142857142858</v>
      </c>
    </row>
    <row r="33" spans="2:17">
      <c r="B33" s="18">
        <f t="shared" si="1"/>
        <v>25</v>
      </c>
      <c r="C33" s="48" t="s">
        <v>149</v>
      </c>
      <c r="D33" s="30" t="s">
        <v>180</v>
      </c>
      <c r="E33" s="30"/>
      <c r="F33" s="30"/>
      <c r="G33" s="30"/>
      <c r="H33" s="30"/>
      <c r="I33" s="30"/>
      <c r="J33" s="19">
        <v>90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12.857142857142858</v>
      </c>
    </row>
    <row r="34" spans="2:17">
      <c r="B34" s="18">
        <f t="shared" si="1"/>
        <v>26</v>
      </c>
      <c r="C34" s="48" t="s">
        <v>150</v>
      </c>
      <c r="D34" s="30" t="s">
        <v>181</v>
      </c>
      <c r="E34" s="30"/>
      <c r="F34" s="30"/>
      <c r="G34" s="30"/>
      <c r="H34" s="30"/>
      <c r="I34" s="30"/>
      <c r="J34" s="19">
        <v>95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13.571428571428571</v>
      </c>
    </row>
    <row r="35" spans="2:17">
      <c r="B35" s="18">
        <f t="shared" si="1"/>
        <v>27</v>
      </c>
      <c r="C35" s="48" t="s">
        <v>151</v>
      </c>
      <c r="D35" s="30" t="s">
        <v>182</v>
      </c>
      <c r="E35" s="30"/>
      <c r="F35" s="30"/>
      <c r="G35" s="30"/>
      <c r="H35" s="30"/>
      <c r="I35" s="30"/>
      <c r="J35" s="19">
        <v>100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14.285714285714286</v>
      </c>
    </row>
    <row r="36" spans="2:17">
      <c r="B36" s="18">
        <f t="shared" si="1"/>
        <v>28</v>
      </c>
      <c r="C36" s="48" t="s">
        <v>152</v>
      </c>
      <c r="D36" s="30" t="s">
        <v>183</v>
      </c>
      <c r="E36" s="30"/>
      <c r="F36" s="30"/>
      <c r="G36" s="30"/>
      <c r="H36" s="30"/>
      <c r="I36" s="30"/>
      <c r="J36" s="19">
        <v>80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11.428571428571429</v>
      </c>
    </row>
    <row r="37" spans="2:17">
      <c r="B37" s="18">
        <f t="shared" si="1"/>
        <v>29</v>
      </c>
      <c r="C37" s="48" t="s">
        <v>153</v>
      </c>
      <c r="D37" s="30" t="s">
        <v>184</v>
      </c>
      <c r="E37" s="30"/>
      <c r="F37" s="30"/>
      <c r="G37" s="30"/>
      <c r="H37" s="30"/>
      <c r="I37" s="30"/>
      <c r="J37" s="19">
        <v>100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14.285714285714286</v>
      </c>
    </row>
    <row r="38" spans="2:17">
      <c r="B38" s="18">
        <f t="shared" si="1"/>
        <v>30</v>
      </c>
      <c r="C38" s="48" t="s">
        <v>126</v>
      </c>
      <c r="D38" s="30" t="s">
        <v>189</v>
      </c>
      <c r="E38" s="30"/>
      <c r="F38" s="30"/>
      <c r="G38" s="30"/>
      <c r="H38" s="30"/>
      <c r="I38" s="30"/>
      <c r="J38" s="19">
        <v>100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14.285714285714286</v>
      </c>
    </row>
    <row r="39" spans="2:17">
      <c r="B39" s="18">
        <f t="shared" si="1"/>
        <v>31</v>
      </c>
      <c r="C39" s="48" t="s">
        <v>127</v>
      </c>
      <c r="D39" s="30" t="s">
        <v>185</v>
      </c>
      <c r="E39" s="30"/>
      <c r="F39" s="30"/>
      <c r="G39" s="30"/>
      <c r="H39" s="30"/>
      <c r="I39" s="30"/>
      <c r="J39" s="19">
        <v>100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14.285714285714286</v>
      </c>
    </row>
    <row r="40" spans="2:17">
      <c r="B40" s="18">
        <f t="shared" si="1"/>
        <v>32</v>
      </c>
      <c r="C40" s="48" t="s">
        <v>154</v>
      </c>
      <c r="D40" s="49" t="s">
        <v>186</v>
      </c>
      <c r="E40" s="50"/>
      <c r="F40" s="50"/>
      <c r="G40" s="50"/>
      <c r="H40" s="50"/>
      <c r="I40" s="51"/>
      <c r="J40" s="19">
        <v>90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0"/>
        <v>12.857142857142858</v>
      </c>
    </row>
    <row r="41" spans="2:17">
      <c r="B41" s="18">
        <f t="shared" si="1"/>
        <v>33</v>
      </c>
      <c r="C41" s="48" t="s">
        <v>155</v>
      </c>
      <c r="D41" s="49" t="s">
        <v>187</v>
      </c>
      <c r="E41" s="50"/>
      <c r="F41" s="50"/>
      <c r="G41" s="50"/>
      <c r="H41" s="50"/>
      <c r="I41" s="51"/>
      <c r="J41" s="19">
        <v>75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14">
        <f t="shared" si="0"/>
        <v>10.714285714285714</v>
      </c>
    </row>
    <row r="42" spans="2:17">
      <c r="B42" s="18">
        <f t="shared" si="1"/>
        <v>34</v>
      </c>
      <c r="C42" s="48" t="s">
        <v>156</v>
      </c>
      <c r="D42" s="49" t="s">
        <v>188</v>
      </c>
      <c r="E42" s="50"/>
      <c r="F42" s="50"/>
      <c r="G42" s="50"/>
      <c r="H42" s="50"/>
      <c r="I42" s="51"/>
      <c r="J42" s="19">
        <v>100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14">
        <f t="shared" si="0"/>
        <v>14.285714285714286</v>
      </c>
    </row>
    <row r="43" spans="2:17">
      <c r="B43" s="18">
        <f t="shared" si="1"/>
        <v>35</v>
      </c>
      <c r="C43" s="48"/>
      <c r="D43" s="30"/>
      <c r="E43" s="30"/>
      <c r="F43" s="30"/>
      <c r="G43" s="30"/>
      <c r="H43" s="30"/>
      <c r="I43" s="30"/>
      <c r="J43" s="19"/>
      <c r="K43" s="28"/>
      <c r="L43" s="28"/>
      <c r="M43" s="28"/>
      <c r="N43" s="28"/>
      <c r="O43" s="28"/>
      <c r="P43" s="28"/>
      <c r="Q43" s="14">
        <f t="shared" si="0"/>
        <v>0</v>
      </c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28"/>
      <c r="L44" s="28"/>
      <c r="M44" s="28"/>
      <c r="N44" s="28"/>
      <c r="O44" s="28"/>
      <c r="P44" s="28"/>
      <c r="Q44" s="14">
        <f t="shared" si="0"/>
        <v>0</v>
      </c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32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3">
        <f>COUNTIF(O9:O53,"&gt;=70")</f>
        <v>0</v>
      </c>
      <c r="P54" s="23">
        <f>COUNTIF(P9:P53,"&gt;=70")</f>
        <v>0</v>
      </c>
      <c r="Q54" s="27">
        <f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2</v>
      </c>
      <c r="K55" s="24">
        <f>COUNTIF(K9:K53,"&lt;70")</f>
        <v>34</v>
      </c>
      <c r="L55" s="24">
        <f>COUNTIF(L9:L53,"&lt;70")</f>
        <v>34</v>
      </c>
      <c r="M55" s="24">
        <f>COUNTIF(M9:M53,"&lt;70")</f>
        <v>34</v>
      </c>
      <c r="N55" s="24">
        <f>COUNTIF(N9:N53,"&lt;70")</f>
        <v>34</v>
      </c>
      <c r="O55" s="24">
        <f>COUNTIF(O9:O53,"&lt;70")</f>
        <v>34</v>
      </c>
      <c r="P55" s="24">
        <f>COUNTIF(P9:P53,"&lt;70")</f>
        <v>34</v>
      </c>
      <c r="Q55" s="24">
        <f>COUNTIF(Q9:Q53,"&lt;70")</f>
        <v>45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34</v>
      </c>
      <c r="K56" s="24">
        <f>COUNT(K9:K53)</f>
        <v>34</v>
      </c>
      <c r="L56" s="24">
        <f>COUNT(L9:L53)</f>
        <v>34</v>
      </c>
      <c r="M56" s="24">
        <f>COUNT(M9:M53)</f>
        <v>34</v>
      </c>
      <c r="N56" s="24">
        <f>COUNT(N9:N53)</f>
        <v>34</v>
      </c>
      <c r="O56" s="24">
        <f>COUNT(O9:O53)</f>
        <v>34</v>
      </c>
      <c r="P56" s="24">
        <f>COUNT(P9:P53)</f>
        <v>34</v>
      </c>
      <c r="Q56" s="24">
        <f>COUNT(Q9:Q53)</f>
        <v>45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0.94117647058823528</v>
      </c>
      <c r="K57" s="26">
        <f t="shared" ref="K57:Q57" si="3">K54/K56</f>
        <v>0</v>
      </c>
      <c r="L57" s="26">
        <f t="shared" si="3"/>
        <v>0</v>
      </c>
      <c r="M57" s="26">
        <f t="shared" si="3"/>
        <v>0</v>
      </c>
      <c r="N57" s="26">
        <f t="shared" si="3"/>
        <v>0</v>
      </c>
      <c r="O57" s="26">
        <f t="shared" si="3"/>
        <v>0</v>
      </c>
      <c r="P57" s="26">
        <f t="shared" si="3"/>
        <v>0</v>
      </c>
      <c r="Q57" s="26">
        <f t="shared" si="3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5.8823529411764705E-2</v>
      </c>
      <c r="K58" s="25">
        <f t="shared" ref="K58:Q58" si="4">K55/K56</f>
        <v>1</v>
      </c>
      <c r="L58" s="26">
        <f t="shared" si="4"/>
        <v>1</v>
      </c>
      <c r="M58" s="26">
        <f t="shared" si="4"/>
        <v>1</v>
      </c>
      <c r="N58" s="26">
        <f t="shared" si="4"/>
        <v>1</v>
      </c>
      <c r="O58" s="26">
        <f t="shared" si="4"/>
        <v>1</v>
      </c>
      <c r="P58" s="26">
        <f t="shared" si="4"/>
        <v>1</v>
      </c>
      <c r="Q58" s="26">
        <f t="shared" si="4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30:I30"/>
    <mergeCell ref="D31:I31"/>
    <mergeCell ref="D29:I29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6" zoomScale="125" zoomScaleNormal="125" zoomScalePageLayoutView="125" workbookViewId="0">
      <selection activeCell="D28" sqref="D28:I2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32</v>
      </c>
      <c r="E4" s="46"/>
      <c r="F4" s="46"/>
      <c r="G4" s="46"/>
      <c r="I4" t="s">
        <v>1</v>
      </c>
      <c r="J4" s="35" t="s">
        <v>33</v>
      </c>
      <c r="K4" s="35"/>
      <c r="M4" t="s">
        <v>2</v>
      </c>
      <c r="N4" s="36">
        <v>45009</v>
      </c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8" t="s">
        <v>190</v>
      </c>
      <c r="D9" s="30" t="s">
        <v>209</v>
      </c>
      <c r="E9" s="30"/>
      <c r="F9" s="30"/>
      <c r="G9" s="30"/>
      <c r="H9" s="30"/>
      <c r="I9" s="3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>
      <c r="B10" s="18">
        <f>B9+1</f>
        <v>2</v>
      </c>
      <c r="C10" s="48" t="s">
        <v>191</v>
      </c>
      <c r="D10" s="30" t="s">
        <v>210</v>
      </c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>
      <c r="B11" s="18">
        <f>B10+1</f>
        <v>3</v>
      </c>
      <c r="C11" s="48" t="s">
        <v>192</v>
      </c>
      <c r="D11" s="30" t="s">
        <v>211</v>
      </c>
      <c r="E11" s="30"/>
      <c r="F11" s="30"/>
      <c r="G11" s="30"/>
      <c r="H11" s="30"/>
      <c r="I11" s="30"/>
      <c r="J11" s="19">
        <v>78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11.142857142857142</v>
      </c>
    </row>
    <row r="12" spans="2:18">
      <c r="B12" s="18">
        <f>B11+1</f>
        <v>4</v>
      </c>
      <c r="C12" s="48" t="s">
        <v>193</v>
      </c>
      <c r="D12" s="30" t="s">
        <v>212</v>
      </c>
      <c r="E12" s="30"/>
      <c r="F12" s="30"/>
      <c r="G12" s="30"/>
      <c r="H12" s="30"/>
      <c r="I12" s="30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>
      <c r="B13" s="18">
        <f>B12+1</f>
        <v>5</v>
      </c>
      <c r="C13" s="48" t="s">
        <v>194</v>
      </c>
      <c r="D13" s="30" t="s">
        <v>213</v>
      </c>
      <c r="E13" s="30"/>
      <c r="F13" s="30"/>
      <c r="G13" s="30"/>
      <c r="H13" s="30"/>
      <c r="I13" s="30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>
      <c r="B14" s="18">
        <f>B13+1</f>
        <v>6</v>
      </c>
      <c r="C14" s="48" t="s">
        <v>228</v>
      </c>
      <c r="D14" s="30" t="s">
        <v>214</v>
      </c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>
      <c r="B15" s="18">
        <f>B14+1</f>
        <v>7</v>
      </c>
      <c r="C15" s="48" t="s">
        <v>195</v>
      </c>
      <c r="D15" s="30" t="s">
        <v>215</v>
      </c>
      <c r="E15" s="30"/>
      <c r="F15" s="30"/>
      <c r="G15" s="30"/>
      <c r="H15" s="30"/>
      <c r="I15" s="30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>
      <c r="B16" s="18">
        <f>B15+1</f>
        <v>8</v>
      </c>
      <c r="C16" s="48" t="s">
        <v>197</v>
      </c>
      <c r="D16" s="30" t="s">
        <v>216</v>
      </c>
      <c r="E16" s="30"/>
      <c r="F16" s="30"/>
      <c r="G16" s="30"/>
      <c r="H16" s="30"/>
      <c r="I16" s="30"/>
      <c r="J16" s="19">
        <v>83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11.857142857142858</v>
      </c>
    </row>
    <row r="17" spans="2:17">
      <c r="B17" s="18">
        <f>B16+1</f>
        <v>9</v>
      </c>
      <c r="C17" s="48" t="s">
        <v>198</v>
      </c>
      <c r="D17" s="30" t="s">
        <v>217</v>
      </c>
      <c r="E17" s="30"/>
      <c r="F17" s="30"/>
      <c r="G17" s="30"/>
      <c r="H17" s="30"/>
      <c r="I17" s="30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>
      <c r="B18" s="18">
        <f>B17+1</f>
        <v>10</v>
      </c>
      <c r="C18" s="48" t="s">
        <v>199</v>
      </c>
      <c r="D18" s="30" t="s">
        <v>218</v>
      </c>
      <c r="E18" s="30"/>
      <c r="F18" s="30"/>
      <c r="G18" s="30"/>
      <c r="H18" s="30"/>
      <c r="I18" s="30"/>
      <c r="J18" s="19">
        <v>70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</v>
      </c>
    </row>
    <row r="19" spans="2:17">
      <c r="B19" s="18">
        <f>B18+1</f>
        <v>11</v>
      </c>
      <c r="C19" s="48" t="s">
        <v>196</v>
      </c>
      <c r="D19" s="30" t="s">
        <v>219</v>
      </c>
      <c r="E19" s="30"/>
      <c r="F19" s="30"/>
      <c r="G19" s="30"/>
      <c r="H19" s="30"/>
      <c r="I19" s="30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>SUM(J19:P19)/7</f>
        <v>10.714285714285714</v>
      </c>
    </row>
    <row r="20" spans="2:17">
      <c r="B20" s="18">
        <f>B19+1</f>
        <v>12</v>
      </c>
      <c r="C20" s="48" t="s">
        <v>200</v>
      </c>
      <c r="D20" s="30" t="s">
        <v>220</v>
      </c>
      <c r="E20" s="30"/>
      <c r="F20" s="30"/>
      <c r="G20" s="30"/>
      <c r="H20" s="30"/>
      <c r="I20" s="30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>SUM(J20:P20)/7</f>
        <v>12.857142857142858</v>
      </c>
    </row>
    <row r="21" spans="2:17">
      <c r="B21" s="18">
        <f>B20+1</f>
        <v>13</v>
      </c>
      <c r="C21" s="48" t="s">
        <v>201</v>
      </c>
      <c r="D21" s="31" t="s">
        <v>224</v>
      </c>
      <c r="E21" s="32"/>
      <c r="F21" s="32"/>
      <c r="G21" s="32"/>
      <c r="H21" s="32"/>
      <c r="I21" s="33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>B21+1</f>
        <v>14</v>
      </c>
      <c r="C22" s="48" t="s">
        <v>202</v>
      </c>
      <c r="D22" s="30" t="s">
        <v>221</v>
      </c>
      <c r="E22" s="30"/>
      <c r="F22" s="30"/>
      <c r="G22" s="30"/>
      <c r="H22" s="30"/>
      <c r="I22" s="30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>
      <c r="B23" s="18">
        <f>B22+1</f>
        <v>15</v>
      </c>
      <c r="C23" s="48" t="s">
        <v>203</v>
      </c>
      <c r="D23" s="30" t="s">
        <v>222</v>
      </c>
      <c r="E23" s="30"/>
      <c r="F23" s="30"/>
      <c r="G23" s="30"/>
      <c r="H23" s="30"/>
      <c r="I23" s="30"/>
      <c r="J23" s="19">
        <v>85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12.142857142857142</v>
      </c>
    </row>
    <row r="24" spans="2:17">
      <c r="B24" s="18">
        <f>B23+1</f>
        <v>16</v>
      </c>
      <c r="C24" s="48" t="s">
        <v>204</v>
      </c>
      <c r="D24" s="30" t="s">
        <v>223</v>
      </c>
      <c r="E24" s="30"/>
      <c r="F24" s="30"/>
      <c r="G24" s="30"/>
      <c r="H24" s="30"/>
      <c r="I24" s="30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>
      <c r="B25" s="18">
        <f>B24+1</f>
        <v>17</v>
      </c>
      <c r="C25" s="48" t="s">
        <v>205</v>
      </c>
      <c r="D25" s="30" t="s">
        <v>225</v>
      </c>
      <c r="E25" s="30"/>
      <c r="F25" s="30"/>
      <c r="G25" s="30"/>
      <c r="H25" s="30"/>
      <c r="I25" s="30"/>
      <c r="J25" s="19">
        <v>75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10.714285714285714</v>
      </c>
    </row>
    <row r="26" spans="2:17">
      <c r="B26" s="18">
        <f>B25+1</f>
        <v>18</v>
      </c>
      <c r="C26" s="48" t="s">
        <v>206</v>
      </c>
      <c r="D26" s="30" t="s">
        <v>226</v>
      </c>
      <c r="E26" s="30"/>
      <c r="F26" s="30"/>
      <c r="G26" s="30"/>
      <c r="H26" s="30"/>
      <c r="I26" s="30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>
      <c r="B27" s="18">
        <f>B26+1</f>
        <v>19</v>
      </c>
      <c r="C27" s="48" t="s">
        <v>207</v>
      </c>
      <c r="D27" s="30" t="s">
        <v>227</v>
      </c>
      <c r="E27" s="30"/>
      <c r="F27" s="30"/>
      <c r="G27" s="30"/>
      <c r="H27" s="30"/>
      <c r="I27" s="30"/>
      <c r="J27" s="19">
        <v>95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13.571428571428571</v>
      </c>
    </row>
    <row r="28" spans="2:17">
      <c r="B28" s="18">
        <f>B27+1</f>
        <v>20</v>
      </c>
      <c r="D28" s="31"/>
      <c r="E28" s="32"/>
      <c r="F28" s="32"/>
      <c r="G28" s="32"/>
      <c r="H28" s="32"/>
      <c r="I28" s="33"/>
      <c r="K28" s="28"/>
      <c r="L28" s="28"/>
      <c r="M28" s="28"/>
      <c r="N28" s="28"/>
      <c r="O28" s="28"/>
      <c r="P28" s="28"/>
      <c r="Q28" s="14">
        <f t="shared" si="0"/>
        <v>0</v>
      </c>
    </row>
    <row r="29" spans="2:17">
      <c r="B29" s="18">
        <f>B28+1</f>
        <v>21</v>
      </c>
      <c r="C29" s="18"/>
      <c r="D29" s="30"/>
      <c r="E29" s="30"/>
      <c r="F29" s="30"/>
      <c r="G29" s="30"/>
      <c r="H29" s="30"/>
      <c r="I29" s="3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>B29+1</f>
        <v>22</v>
      </c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>B30+1</f>
        <v>23</v>
      </c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>B31+1</f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>B32+1</f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>B33+1</f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>B34+1</f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>B35+1</f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>B36+1</f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>B37+1</f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>B38+1</f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>B39+1</f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>B40+1</f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>B41+1</f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>B42+1</f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>B43+1</f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>B44+1</f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>B45+1</f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>B46+1</f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>B47+1</f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>B48+1</f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1">SUM(J49:P49)/7</f>
        <v>0</v>
      </c>
    </row>
    <row r="50" spans="2:17">
      <c r="B50" s="18">
        <f>B49+1</f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1"/>
        <v>0</v>
      </c>
    </row>
    <row r="51" spans="2:17">
      <c r="B51" s="18">
        <f>B50+1</f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1"/>
        <v>0</v>
      </c>
    </row>
    <row r="52" spans="2:17">
      <c r="B52" s="18">
        <f>B51+1</f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1"/>
        <v>0</v>
      </c>
    </row>
    <row r="53" spans="2:17">
      <c r="B53" s="18">
        <f>B52+1</f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1"/>
        <v>0</v>
      </c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13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6</v>
      </c>
      <c r="K55" s="24">
        <f t="shared" ref="K55:Q55" si="4">COUNTIF(K9:K53,"&lt;70")</f>
        <v>19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19</v>
      </c>
      <c r="K56" s="24">
        <f t="shared" ref="K56:Q56" si="5">COUNT(K9:K53)</f>
        <v>19</v>
      </c>
      <c r="L56" s="24">
        <f t="shared" si="5"/>
        <v>19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0.68421052631578949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0.31578947368421051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 CARMONA</cp:lastModifiedBy>
  <cp:lastPrinted>2023-03-21T15:13:53Z</cp:lastPrinted>
  <dcterms:created xsi:type="dcterms:W3CDTF">2023-03-14T19:16:59Z</dcterms:created>
  <dcterms:modified xsi:type="dcterms:W3CDTF">2023-03-23T13:43:58Z</dcterms:modified>
</cp:coreProperties>
</file>