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621"/>
  <workbookPr autoCompressPictures="0"/>
  <bookViews>
    <workbookView xWindow="9560" yWindow="0" windowWidth="19560" windowHeight="11480" activeTab="3"/>
  </bookViews>
  <sheets>
    <sheet name="FUNDAMENTOS DE BD" sheetId="1" r:id="rId1"/>
    <sheet name="PRO WEB" sheetId="3" r:id="rId2"/>
    <sheet name="PROBABILIDAD A" sheetId="4" r:id="rId3"/>
    <sheet name="PROBABLIDAD B" sheetId="5" r:id="rId4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5" l="1"/>
  <c r="J29" i="5"/>
  <c r="P56" i="5"/>
  <c r="O56" i="5"/>
  <c r="N56" i="5"/>
  <c r="M56" i="5"/>
  <c r="L56" i="5"/>
  <c r="K56" i="5"/>
  <c r="J56" i="5"/>
  <c r="P55" i="5"/>
  <c r="P58" i="5"/>
  <c r="O55" i="5"/>
  <c r="O58" i="5"/>
  <c r="N55" i="5"/>
  <c r="N58" i="5"/>
  <c r="M55" i="5"/>
  <c r="M58" i="5"/>
  <c r="L55" i="5"/>
  <c r="L58" i="5"/>
  <c r="K55" i="5"/>
  <c r="K58" i="5"/>
  <c r="J55" i="5"/>
  <c r="J58" i="5"/>
  <c r="P54" i="5"/>
  <c r="P57" i="5"/>
  <c r="O54" i="5"/>
  <c r="O57" i="5"/>
  <c r="N54" i="5"/>
  <c r="N57" i="5"/>
  <c r="M54" i="5"/>
  <c r="M57" i="5"/>
  <c r="L54" i="5"/>
  <c r="L57" i="5"/>
  <c r="K54" i="5"/>
  <c r="K57" i="5"/>
  <c r="J54" i="5"/>
  <c r="J57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Q9" i="5"/>
  <c r="Q56" i="5"/>
  <c r="P56" i="4"/>
  <c r="O56" i="4"/>
  <c r="N56" i="4"/>
  <c r="M56" i="4"/>
  <c r="L56" i="4"/>
  <c r="K56" i="4"/>
  <c r="J56" i="4"/>
  <c r="P55" i="4"/>
  <c r="P58" i="4"/>
  <c r="O55" i="4"/>
  <c r="O58" i="4"/>
  <c r="N55" i="4"/>
  <c r="N58" i="4"/>
  <c r="M55" i="4"/>
  <c r="M58" i="4"/>
  <c r="L55" i="4"/>
  <c r="L58" i="4"/>
  <c r="K55" i="4"/>
  <c r="K58" i="4"/>
  <c r="J55" i="4"/>
  <c r="P54" i="4"/>
  <c r="P57" i="4"/>
  <c r="O54" i="4"/>
  <c r="O57" i="4"/>
  <c r="N54" i="4"/>
  <c r="N57" i="4"/>
  <c r="M54" i="4"/>
  <c r="M57" i="4"/>
  <c r="L54" i="4"/>
  <c r="L57" i="4"/>
  <c r="K54" i="4"/>
  <c r="K57" i="4"/>
  <c r="J54" i="4"/>
  <c r="J57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Q9" i="4"/>
  <c r="Q56" i="4"/>
  <c r="P56" i="3"/>
  <c r="O56" i="3"/>
  <c r="N56" i="3"/>
  <c r="M56" i="3"/>
  <c r="L56" i="3"/>
  <c r="K56" i="3"/>
  <c r="J56" i="3"/>
  <c r="P55" i="3"/>
  <c r="P58" i="3"/>
  <c r="O55" i="3"/>
  <c r="O58" i="3"/>
  <c r="N55" i="3"/>
  <c r="N58" i="3"/>
  <c r="M55" i="3"/>
  <c r="M58" i="3"/>
  <c r="L55" i="3"/>
  <c r="L58" i="3"/>
  <c r="K55" i="3"/>
  <c r="K58" i="3"/>
  <c r="J55" i="3"/>
  <c r="J58" i="3"/>
  <c r="P54" i="3"/>
  <c r="P57" i="3"/>
  <c r="O54" i="3"/>
  <c r="O57" i="3"/>
  <c r="N54" i="3"/>
  <c r="N57" i="3"/>
  <c r="M54" i="3"/>
  <c r="M57" i="3"/>
  <c r="L54" i="3"/>
  <c r="L57" i="3"/>
  <c r="K54" i="3"/>
  <c r="K57" i="3"/>
  <c r="J54" i="3"/>
  <c r="J57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Q9" i="3"/>
  <c r="Q56" i="3"/>
  <c r="Q54" i="5"/>
  <c r="Q57" i="5"/>
  <c r="Q55" i="5"/>
  <c r="Q58" i="5"/>
  <c r="J58" i="4"/>
  <c r="Q54" i="4"/>
  <c r="Q57" i="4"/>
  <c r="Q55" i="4"/>
  <c r="Q58" i="4"/>
  <c r="Q54" i="3"/>
  <c r="Q57" i="3"/>
  <c r="Q55" i="3"/>
  <c r="Q58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49" i="1"/>
  <c r="Q50" i="1"/>
  <c r="Q51" i="1"/>
  <c r="Q52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/>
  <c r="Q55" i="1"/>
  <c r="Q58" i="1"/>
  <c r="Q54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Q57" i="1"/>
</calcChain>
</file>

<file path=xl/sharedStrings.xml><?xml version="1.0" encoding="utf-8"?>
<sst xmlns="http://schemas.openxmlformats.org/spreadsheetml/2006/main" count="312" uniqueCount="234">
  <si>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</si>
  <si>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</si>
  <si>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</si>
  <si>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</si>
  <si>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</si>
  <si>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</si>
  <si>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</si>
  <si>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</si>
  <si>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</si>
  <si>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</si>
  <si>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</si>
  <si>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</si>
  <si>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</si>
  <si>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</si>
  <si>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</si>
  <si>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</si>
  <si>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</si>
  <si>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</si>
  <si>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</si>
  <si>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</si>
  <si>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</si>
  <si>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</si>
  <si>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</si>
  <si>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</si>
  <si>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FUNDAMENTOS DE BASE DE DATOS</t>
  </si>
  <si>
    <t>404 B</t>
  </si>
  <si>
    <t>FEBRERO - JULIO 2023</t>
  </si>
  <si>
    <t>MTI IVONNE CARMONA LOEZA</t>
  </si>
  <si>
    <t>PROGRAMACION WEB</t>
  </si>
  <si>
    <t>604 A</t>
  </si>
  <si>
    <t xml:space="preserve">PROBABILIDAD Y ESTADISTICA </t>
  </si>
  <si>
    <t>204 A</t>
  </si>
  <si>
    <t>PROBABILIDAD Y ESTADISTICA</t>
  </si>
  <si>
    <t>204 B</t>
  </si>
  <si>
    <t>ALVARADO MERLIN CARLOS RAUL</t>
  </si>
  <si>
    <t>211U0661</t>
  </si>
  <si>
    <t>211U0178</t>
  </si>
  <si>
    <t>211U0180</t>
  </si>
  <si>
    <t>211U0635</t>
  </si>
  <si>
    <t>211U0547</t>
  </si>
  <si>
    <t>211U0206</t>
  </si>
  <si>
    <t>ARTIGAS MARTINEZ ALEXIS</t>
  </si>
  <si>
    <t>CANELA AMARO VICTOR</t>
  </si>
  <si>
    <t>CINTO GUILLEN GILBERTO</t>
  </si>
  <si>
    <t>DEL ANGEL BAPO LINDA JHOANA</t>
  </si>
  <si>
    <t>DIAZ POLITO CARLOS DAVID</t>
  </si>
  <si>
    <t>FARARONI LOPEZ JULIO CESAR</t>
  </si>
  <si>
    <t>GUEVARA VELASQUEZ LEONARDO ALEXIS</t>
  </si>
  <si>
    <t>HERNANDEZ SALAZAR GUSTAVO ANGEL</t>
  </si>
  <si>
    <t>MALAGA MALAGA XOCHILT LITZURY</t>
  </si>
  <si>
    <t>MALAGA MIXTEGA MIGUEL ANGEL</t>
  </si>
  <si>
    <t>MAULEON FLORES JAZMIN</t>
  </si>
  <si>
    <t>MELCHI COTA CRUZ AXEL</t>
  </si>
  <si>
    <t>MIL ORTIZ EMMANUEL ALEJANDRO</t>
  </si>
  <si>
    <t>MIXTEGA SOSA JUAN DANIEL</t>
  </si>
  <si>
    <t>OLIN CAMACHO FLOR DEL CARMEN</t>
  </si>
  <si>
    <t>SANTOS HERNANDEZ EDUARDO</t>
  </si>
  <si>
    <t>VENAVIDES RODRIGUEZ ROGELIO DE JESUS</t>
  </si>
  <si>
    <t>ARRES ESCOBAR CESAR GAEL</t>
  </si>
  <si>
    <t>AZAMAR TEGOMA LEONARDO DE JESUS</t>
  </si>
  <si>
    <t>BELLI IXBA JOSE LUIS</t>
  </si>
  <si>
    <t>BELTRAN RAMON GABRIELA</t>
  </si>
  <si>
    <t>CAMPOS DE DIOS DIEGO EMMANUEL</t>
  </si>
  <si>
    <t>CARMONA COBAXIN ANGEL DE JESUS</t>
  </si>
  <si>
    <t>CARVAJAL GARCIA JOHANA GUADALUPE</t>
  </si>
  <si>
    <t>CHIBAMBA MALAGA ALDO JOSUE</t>
  </si>
  <si>
    <t>CHIPOL ESCRIBANO CRISTIAN</t>
  </si>
  <si>
    <t>CHIPOL FISCAL JUAN CARLOS</t>
  </si>
  <si>
    <t>COLORIANO VICTORIO ELISA</t>
  </si>
  <si>
    <t>COTO ZAPOT ESTEFANIA</t>
  </si>
  <si>
    <t>DOMINGUEZ MONTIEL FERNANDO</t>
  </si>
  <si>
    <t>ESTRADA CONCHI LEISY</t>
  </si>
  <si>
    <t>GONZALEZ AVELINO SARA STEPHANY</t>
  </si>
  <si>
    <t>JACINTO RAMON JULIO ALEJANDRO</t>
  </si>
  <si>
    <t>LERDO FISCAL PAOLA</t>
  </si>
  <si>
    <t>LOYO OLAM LUIS LEONARDO</t>
  </si>
  <si>
    <t>MENDOZA FERNANDEZ CARLOS DANIEL</t>
  </si>
  <si>
    <t>MORALES HERNANDEZ FERNANDO RAYMUNDO</t>
  </si>
  <si>
    <t>OSTO MAZABA JOHANA JACQUELIN</t>
  </si>
  <si>
    <t>PAVON FIGAROLA ELIAS DARIO</t>
  </si>
  <si>
    <t>PEREZ QUINTANA LUIS FERNANDO</t>
  </si>
  <si>
    <t>RASGADO DE LA CRUZ DAVID</t>
  </si>
  <si>
    <t>RIOS VALLE FABIAN ALEXANDER</t>
  </si>
  <si>
    <t>VAZQUEZ DOMINGUEZ LUIS GERARDO</t>
  </si>
  <si>
    <t>VERA TEOBAL JOSE GUADALUPE</t>
  </si>
  <si>
    <t>XOLO ABSALON SERGIO LUIS</t>
  </si>
  <si>
    <t>XOLO COBAXIN MAURICIO</t>
  </si>
  <si>
    <t>201U0097</t>
  </si>
  <si>
    <t>201U0104</t>
  </si>
  <si>
    <t>201U0106</t>
  </si>
  <si>
    <t>201U0116</t>
  </si>
  <si>
    <t>201U0127</t>
  </si>
  <si>
    <t>211U0172</t>
  </si>
  <si>
    <t>211U0173</t>
  </si>
  <si>
    <t>211U0176</t>
  </si>
  <si>
    <t>211U0179</t>
  </si>
  <si>
    <t>211U0641</t>
  </si>
  <si>
    <t>211U0642</t>
  </si>
  <si>
    <t>211U0189</t>
  </si>
  <si>
    <t>211U0662</t>
  </si>
  <si>
    <t>211U0190</t>
  </si>
  <si>
    <t>211U0013</t>
  </si>
  <si>
    <t>211U0193</t>
  </si>
  <si>
    <t>211U0486</t>
  </si>
  <si>
    <t>201U0095</t>
  </si>
  <si>
    <t xml:space="preserve">201U0096 </t>
  </si>
  <si>
    <t>181U0178</t>
  </si>
  <si>
    <t>201U0101</t>
  </si>
  <si>
    <t>181U0711</t>
  </si>
  <si>
    <t>191U0179</t>
  </si>
  <si>
    <t>201U0490</t>
  </si>
  <si>
    <t>171U0168</t>
  </si>
  <si>
    <t>171U0171</t>
  </si>
  <si>
    <t>221U0815</t>
  </si>
  <si>
    <t>201U0112</t>
  </si>
  <si>
    <t>201U0031</t>
  </si>
  <si>
    <t>221U0814</t>
  </si>
  <si>
    <t>201U0114</t>
  </si>
  <si>
    <t>191U0184</t>
  </si>
  <si>
    <t>201U0117</t>
  </si>
  <si>
    <t>201U0119</t>
  </si>
  <si>
    <t>201U0120</t>
  </si>
  <si>
    <t>201U0125</t>
  </si>
  <si>
    <t>201U0126</t>
  </si>
  <si>
    <t>201U0128</t>
  </si>
  <si>
    <t>221U0206</t>
  </si>
  <si>
    <t xml:space="preserve">221U0242 </t>
  </si>
  <si>
    <t>221U0247</t>
  </si>
  <si>
    <t>221U0219</t>
  </si>
  <si>
    <t>221U0220</t>
  </si>
  <si>
    <t>221U0185</t>
  </si>
  <si>
    <t>221U0260</t>
  </si>
  <si>
    <t>221U0186</t>
  </si>
  <si>
    <t>221U0187</t>
  </si>
  <si>
    <t>221U0190</t>
  </si>
  <si>
    <t>221U0652</t>
  </si>
  <si>
    <t>221U0198</t>
  </si>
  <si>
    <t>221U0200</t>
  </si>
  <si>
    <t>221U0205</t>
  </si>
  <si>
    <t>221U0211</t>
  </si>
  <si>
    <t>221U0212</t>
  </si>
  <si>
    <t>221U0213</t>
  </si>
  <si>
    <t>221U0214</t>
  </si>
  <si>
    <t>221U0223</t>
  </si>
  <si>
    <t>221U0224</t>
  </si>
  <si>
    <t>221U0229</t>
  </si>
  <si>
    <t>221U0231</t>
  </si>
  <si>
    <t>221U0233</t>
  </si>
  <si>
    <t>221U0234</t>
  </si>
  <si>
    <t>221U0235</t>
  </si>
  <si>
    <t>221U0237</t>
  </si>
  <si>
    <t>221U0239</t>
  </si>
  <si>
    <t>221U0240</t>
  </si>
  <si>
    <t>221U0241</t>
  </si>
  <si>
    <t>221U0250</t>
  </si>
  <si>
    <t>221U0251</t>
  </si>
  <si>
    <t>221U0252</t>
  </si>
  <si>
    <t>AGUILERA ATAXCA JUAN JOSE</t>
  </si>
  <si>
    <t>ALVARADO ZAPOT DENISSE</t>
  </si>
  <si>
    <t>ANETELE OBIL ELIXANDRO</t>
  </si>
  <si>
    <t>APARICIO SEBA URIA</t>
  </si>
  <si>
    <t>BAXIN BAEZ YAJDIEL EMIR</t>
  </si>
  <si>
    <t>CHARMIN ABRAJAN FRANCISCO</t>
  </si>
  <si>
    <t>CHIGO VESQUEZ RICARDO</t>
  </si>
  <si>
    <t>CONSTANTINO CARDENAS PABLO ANTONIO</t>
  </si>
  <si>
    <t>FERMAN CAMPOS ANA VALERIA</t>
  </si>
  <si>
    <t>FERRER COTA ERICK</t>
  </si>
  <si>
    <t>GONZALEZ GUIDO JAVIER DAVID</t>
  </si>
  <si>
    <t>GUATEMALA PEREZ JOSE MANUEL</t>
  </si>
  <si>
    <t>HERNANDEZ CISNEROS TAIRY</t>
  </si>
  <si>
    <t>HERNANDEZ CORTES JADE DAINARA</t>
  </si>
  <si>
    <t>MARQUEZ MOTO MARVIN OSBALDO</t>
  </si>
  <si>
    <t>MARTINEZ AZAMAR ALLISON DENISSE</t>
  </si>
  <si>
    <t>MAXO MALDONADO DANIEL</t>
  </si>
  <si>
    <t>MIL AMBROS FLOR JARENY</t>
  </si>
  <si>
    <t>MUÑIZ HERNANDEZ GUILLERMO ALEJANDRO</t>
  </si>
  <si>
    <t>MUÑOZ DELGADO DANNA ELIDETH</t>
  </si>
  <si>
    <t>PATIÑO BARIOS ANGEL GABRIEL</t>
  </si>
  <si>
    <t>PEREZ MENDOZA JUAN CARLOS</t>
  </si>
  <si>
    <t>PEREZ PUCHETA ISMAEL</t>
  </si>
  <si>
    <t>PEREZ PUCHETA ISRAEL</t>
  </si>
  <si>
    <t>POLITO MIXTEGA RICARDO</t>
  </si>
  <si>
    <t>POOT ALEGRIA MARCO ARTURO</t>
  </si>
  <si>
    <t>PUCHETA CAPORAL JUAN JOSE</t>
  </si>
  <si>
    <t>PUCHETA LOEZA ADAIR ESAU</t>
  </si>
  <si>
    <t>SEBA VELASCO JOANA</t>
  </si>
  <si>
    <t>TOTO RAMOS ALEXIS DE JESUS</t>
  </si>
  <si>
    <t>TOTO SALAZAR LUIS ENRIQUE</t>
  </si>
  <si>
    <t>TREJO RENDON JAFETH ANTONIO</t>
  </si>
  <si>
    <t>PUCHETA VILLEGAS ROBERTO SANTIAGO</t>
  </si>
  <si>
    <t>221U0184</t>
  </si>
  <si>
    <t>221U0802</t>
  </si>
  <si>
    <t>221U0189</t>
  </si>
  <si>
    <t>221U0191</t>
  </si>
  <si>
    <t>221U0197</t>
  </si>
  <si>
    <t>221U0210</t>
  </si>
  <si>
    <t>221U0228</t>
  </si>
  <si>
    <t>221U0217</t>
  </si>
  <si>
    <t>221U0221</t>
  </si>
  <si>
    <t>221U0225</t>
  </si>
  <si>
    <t>221U0230</t>
  </si>
  <si>
    <t>221U0232</t>
  </si>
  <si>
    <t>221U0263</t>
  </si>
  <si>
    <t>221U0243</t>
  </si>
  <si>
    <t>221U0245</t>
  </si>
  <si>
    <t>221U0254</t>
  </si>
  <si>
    <t>221U0255</t>
  </si>
  <si>
    <t>221U0256</t>
  </si>
  <si>
    <t>221U0227</t>
  </si>
  <si>
    <t>ACOSTA RODRIGUEZ ARANZA</t>
  </si>
  <si>
    <t>AGUIRRE FERMAN NESTOR ALEJANDRO</t>
  </si>
  <si>
    <t>AREVALO DOMINGUEZ MILTON</t>
  </si>
  <si>
    <t>BAXIN CAMPOS ANGEL UZIEL</t>
  </si>
  <si>
    <t>CASTRO MARTINEZ YOSEF EDUARDO</t>
  </si>
  <si>
    <t>COLORIANO CORRO RICARDO ANTONIO</t>
  </si>
  <si>
    <t>GOLPE CUEVAS ANGEL GABRIEL</t>
  </si>
  <si>
    <t>LINARES MIRANDA JAHACIEL</t>
  </si>
  <si>
    <t>MARTINEZ CANDELARIO ISAAC MOISES</t>
  </si>
  <si>
    <t>MORALES IXTEPAN GEOVANY DE JESUS</t>
  </si>
  <si>
    <t>MORENO LANDA MONSERRAT</t>
  </si>
  <si>
    <t>PALAYO CARRANZA MONTSERRAT</t>
  </si>
  <si>
    <t>PEREZ HERNANDEZ AARON DE JESUS</t>
  </si>
  <si>
    <t>QUINTO LUCHO LANDY BERENICE</t>
  </si>
  <si>
    <t>RODRIGUEZ LOPEZ JAZER</t>
  </si>
  <si>
    <t>PEREZ CARRASCO DIANA</t>
  </si>
  <si>
    <t>VENTURA BUSTAMANTE VERONICA ALEJANDRA</t>
  </si>
  <si>
    <t>XOLO HERNANDEZ MIRIAM GUADALUPE</t>
  </si>
  <si>
    <t>YLLESCAS ACOSTA YOVANA</t>
  </si>
  <si>
    <t>221U0199</t>
  </si>
  <si>
    <t>191U0168</t>
  </si>
  <si>
    <t>191U0176</t>
  </si>
  <si>
    <t>191U0185</t>
  </si>
  <si>
    <t>MORENO CHAGALA KEVIN</t>
  </si>
  <si>
    <t>221U0262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</si>
</sst>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0">
    <xf numFmtId="0" fontId="0" fillId="0" borderId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49" fontId="6" fillId="0" borderId="0" xfId="0" applyNumberFormat="1" applyFont="1"/>
    <xf numFmtId="49" fontId="6" fillId="0" borderId="2" xfId="0" applyNumberFormat="1" applyFont="1" applyBorder="1"/>
    <xf numFmtId="49" fontId="6" fillId="0" borderId="8" xfId="0" applyNumberFormat="1" applyFont="1" applyFill="1" applyBorder="1"/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9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B1" zoomScale="125" zoomScaleNormal="125" zoomScalePageLayoutView="125" workbookViewId="0">
      <selection activeCell="D38" sqref="D38:I38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18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>
      <c r="C4" t="s">
        <v>0</v>
      </c>
      <c r="D4" s="41" t="s">
        <v>24</v>
      </c>
      <c r="E4" s="41"/>
      <c r="F4" s="41"/>
      <c r="G4" s="41"/>
      <c r="I4" t="s">
        <v>1</v>
      </c>
      <c r="J4" s="42" t="s">
        <v>25</v>
      </c>
      <c r="K4" s="42"/>
      <c r="M4" t="s">
        <v>2</v>
      </c>
      <c r="N4" s="43">
        <v>45009</v>
      </c>
      <c r="O4" s="43"/>
    </row>
    <row r="5" spans="2:18" ht="6.75" customHeight="1">
      <c r="D5" s="6"/>
      <c r="E5" s="6"/>
      <c r="F5" s="6"/>
      <c r="G5" s="6"/>
    </row>
    <row r="6" spans="2:18">
      <c r="C6" t="s">
        <v>3</v>
      </c>
      <c r="D6" s="42" t="s">
        <v>26</v>
      </c>
      <c r="E6" s="42"/>
      <c r="F6" s="42"/>
      <c r="G6" s="42"/>
      <c r="I6" s="34" t="s">
        <v>22</v>
      </c>
      <c r="J6" s="34"/>
      <c r="K6" s="35" t="s">
        <v>27</v>
      </c>
      <c r="L6" s="35"/>
      <c r="M6" s="35"/>
      <c r="N6" s="35"/>
      <c r="O6" s="35"/>
      <c r="P6" s="35"/>
    </row>
    <row r="7" spans="2:18" ht="11.25" customHeight="1"/>
    <row r="8" spans="2:18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>
      <c r="B9" s="7">
        <v>1</v>
      </c>
      <c r="C9" s="30" t="s">
        <v>92</v>
      </c>
      <c r="D9" s="45" t="s">
        <v>34</v>
      </c>
      <c r="E9" s="45"/>
      <c r="F9" s="45"/>
      <c r="G9" s="45"/>
      <c r="H9" s="45"/>
      <c r="I9" s="45"/>
      <c r="J9" s="4">
        <v>88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4">
        <f>SUM(J9:P9)/7</f>
        <v>12.571428571428571</v>
      </c>
    </row>
    <row r="10" spans="2:18">
      <c r="B10" s="7">
        <f>B9+1</f>
        <v>2</v>
      </c>
      <c r="C10" s="30" t="s">
        <v>93</v>
      </c>
      <c r="D10" s="45" t="s">
        <v>41</v>
      </c>
      <c r="E10" s="45"/>
      <c r="F10" s="45"/>
      <c r="G10" s="45"/>
      <c r="H10" s="45"/>
      <c r="I10" s="45"/>
      <c r="J10" s="4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f t="shared" ref="Q10:Q48" si="0">SUM(J10:P10)/7</f>
        <v>0</v>
      </c>
    </row>
    <row r="11" spans="2:18">
      <c r="B11" s="7">
        <f t="shared" ref="B11:B53" si="1">B10+1</f>
        <v>3</v>
      </c>
      <c r="C11" s="30" t="s">
        <v>94</v>
      </c>
      <c r="D11" s="45" t="s">
        <v>42</v>
      </c>
      <c r="E11" s="45"/>
      <c r="F11" s="45"/>
      <c r="G11" s="45"/>
      <c r="H11" s="45"/>
      <c r="I11" s="45"/>
      <c r="J11" s="4">
        <v>100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f t="shared" si="0"/>
        <v>14.285714285714286</v>
      </c>
    </row>
    <row r="12" spans="2:18">
      <c r="B12" s="7">
        <f t="shared" si="1"/>
        <v>4</v>
      </c>
      <c r="C12" s="30" t="s">
        <v>35</v>
      </c>
      <c r="D12" s="45" t="s">
        <v>43</v>
      </c>
      <c r="E12" s="45"/>
      <c r="F12" s="45"/>
      <c r="G12" s="45"/>
      <c r="H12" s="45"/>
      <c r="I12" s="45"/>
      <c r="J12" s="4">
        <v>94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13.428571428571429</v>
      </c>
    </row>
    <row r="13" spans="2:18">
      <c r="B13" s="7">
        <f t="shared" si="1"/>
        <v>5</v>
      </c>
      <c r="C13" s="30" t="s">
        <v>36</v>
      </c>
      <c r="D13" s="45" t="s">
        <v>44</v>
      </c>
      <c r="E13" s="45"/>
      <c r="F13" s="45"/>
      <c r="G13" s="45"/>
      <c r="H13" s="45"/>
      <c r="I13" s="45"/>
      <c r="J13" s="4">
        <v>98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f t="shared" si="0"/>
        <v>14</v>
      </c>
    </row>
    <row r="14" spans="2:18">
      <c r="B14" s="7">
        <f t="shared" si="1"/>
        <v>6</v>
      </c>
      <c r="C14" s="30" t="s">
        <v>95</v>
      </c>
      <c r="D14" s="45" t="s">
        <v>45</v>
      </c>
      <c r="E14" s="45"/>
      <c r="F14" s="45"/>
      <c r="G14" s="45"/>
      <c r="H14" s="45"/>
      <c r="I14" s="45"/>
      <c r="J14" s="4">
        <v>95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f t="shared" si="0"/>
        <v>13.571428571428571</v>
      </c>
    </row>
    <row r="15" spans="2:18">
      <c r="B15" s="7">
        <f t="shared" si="1"/>
        <v>7</v>
      </c>
      <c r="C15" s="30" t="s">
        <v>37</v>
      </c>
      <c r="D15" s="45" t="s">
        <v>46</v>
      </c>
      <c r="E15" s="45"/>
      <c r="F15" s="45"/>
      <c r="G15" s="45"/>
      <c r="H15" s="45"/>
      <c r="I15" s="45"/>
      <c r="J15" s="4">
        <v>98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f t="shared" si="0"/>
        <v>14</v>
      </c>
    </row>
    <row r="16" spans="2:18">
      <c r="B16" s="7">
        <f t="shared" si="1"/>
        <v>8</v>
      </c>
      <c r="C16" s="30" t="s">
        <v>96</v>
      </c>
      <c r="D16" s="45" t="s">
        <v>47</v>
      </c>
      <c r="E16" s="45"/>
      <c r="F16" s="45"/>
      <c r="G16" s="45"/>
      <c r="H16" s="45"/>
      <c r="I16" s="45"/>
      <c r="J16" s="4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4">
        <f t="shared" si="0"/>
        <v>0</v>
      </c>
    </row>
    <row r="17" spans="2:17">
      <c r="B17" s="7">
        <f t="shared" si="1"/>
        <v>9</v>
      </c>
      <c r="C17" s="30" t="s">
        <v>97</v>
      </c>
      <c r="D17" s="45" t="s">
        <v>48</v>
      </c>
      <c r="E17" s="45"/>
      <c r="F17" s="45"/>
      <c r="G17" s="45"/>
      <c r="H17" s="45"/>
      <c r="I17" s="45"/>
      <c r="J17" s="4">
        <v>90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f t="shared" si="0"/>
        <v>12.857142857142858</v>
      </c>
    </row>
    <row r="18" spans="2:17">
      <c r="B18" s="7">
        <f t="shared" si="1"/>
        <v>10</v>
      </c>
      <c r="C18" s="30" t="s">
        <v>98</v>
      </c>
      <c r="D18" s="45" t="s">
        <v>49</v>
      </c>
      <c r="E18" s="45"/>
      <c r="F18" s="45"/>
      <c r="G18" s="45"/>
      <c r="H18" s="45"/>
      <c r="I18" s="45"/>
      <c r="J18" s="4">
        <v>93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f t="shared" si="0"/>
        <v>13.285714285714286</v>
      </c>
    </row>
    <row r="19" spans="2:17">
      <c r="B19" s="7">
        <f t="shared" si="1"/>
        <v>11</v>
      </c>
      <c r="C19" s="30" t="s">
        <v>99</v>
      </c>
      <c r="D19" s="45" t="s">
        <v>50</v>
      </c>
      <c r="E19" s="45"/>
      <c r="F19" s="45"/>
      <c r="G19" s="45"/>
      <c r="H19" s="45"/>
      <c r="I19" s="45"/>
      <c r="J19" s="4">
        <v>70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f t="shared" si="0"/>
        <v>10</v>
      </c>
    </row>
    <row r="20" spans="2:17">
      <c r="B20" s="7">
        <f t="shared" si="1"/>
        <v>12</v>
      </c>
      <c r="C20" s="30" t="s">
        <v>100</v>
      </c>
      <c r="D20" s="45" t="s">
        <v>51</v>
      </c>
      <c r="E20" s="45"/>
      <c r="F20" s="45"/>
      <c r="G20" s="45"/>
      <c r="H20" s="45"/>
      <c r="I20" s="45"/>
      <c r="J20" s="4">
        <v>94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f t="shared" si="0"/>
        <v>13.428571428571429</v>
      </c>
    </row>
    <row r="21" spans="2:17">
      <c r="B21" s="7">
        <f t="shared" si="1"/>
        <v>13</v>
      </c>
      <c r="C21" s="30" t="s">
        <v>101</v>
      </c>
      <c r="D21" s="45" t="s">
        <v>52</v>
      </c>
      <c r="E21" s="45"/>
      <c r="F21" s="45"/>
      <c r="G21" s="45"/>
      <c r="H21" s="45"/>
      <c r="I21" s="45"/>
      <c r="J21" s="4">
        <v>93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f t="shared" si="0"/>
        <v>13.285714285714286</v>
      </c>
    </row>
    <row r="22" spans="2:17">
      <c r="B22" s="7">
        <f t="shared" si="1"/>
        <v>14</v>
      </c>
      <c r="C22" s="30" t="s">
        <v>38</v>
      </c>
      <c r="D22" s="45" t="s">
        <v>53</v>
      </c>
      <c r="E22" s="45"/>
      <c r="F22" s="45"/>
      <c r="G22" s="45"/>
      <c r="H22" s="45"/>
      <c r="I22" s="45"/>
      <c r="J22" s="4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f t="shared" si="0"/>
        <v>0</v>
      </c>
    </row>
    <row r="23" spans="2:17">
      <c r="B23" s="7">
        <f t="shared" si="1"/>
        <v>15</v>
      </c>
      <c r="C23" s="30" t="s">
        <v>39</v>
      </c>
      <c r="D23" s="45" t="s">
        <v>54</v>
      </c>
      <c r="E23" s="45"/>
      <c r="F23" s="45"/>
      <c r="G23" s="45"/>
      <c r="H23" s="45"/>
      <c r="I23" s="45"/>
      <c r="J23" s="4">
        <v>95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f t="shared" si="0"/>
        <v>13.571428571428571</v>
      </c>
    </row>
    <row r="24" spans="2:17">
      <c r="B24" s="7">
        <f t="shared" si="1"/>
        <v>16</v>
      </c>
      <c r="C24" s="30" t="s">
        <v>102</v>
      </c>
      <c r="D24" s="45" t="s">
        <v>55</v>
      </c>
      <c r="E24" s="45"/>
      <c r="F24" s="45"/>
      <c r="G24" s="45"/>
      <c r="H24" s="45"/>
      <c r="I24" s="45"/>
      <c r="J24" s="4">
        <v>100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4">
        <f t="shared" si="0"/>
        <v>14.285714285714286</v>
      </c>
    </row>
    <row r="25" spans="2:17">
      <c r="B25" s="7">
        <f t="shared" si="1"/>
        <v>17</v>
      </c>
      <c r="C25" s="30" t="s">
        <v>103</v>
      </c>
      <c r="D25" s="45" t="s">
        <v>56</v>
      </c>
      <c r="E25" s="45"/>
      <c r="F25" s="45"/>
      <c r="G25" s="45"/>
      <c r="H25" s="45"/>
      <c r="I25" s="45"/>
      <c r="J25" s="4">
        <v>78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4">
        <f t="shared" si="0"/>
        <v>11.142857142857142</v>
      </c>
    </row>
    <row r="26" spans="2:17">
      <c r="B26" s="7">
        <f t="shared" si="1"/>
        <v>18</v>
      </c>
      <c r="C26" s="29" t="s">
        <v>40</v>
      </c>
      <c r="D26" s="45" t="s">
        <v>57</v>
      </c>
      <c r="E26" s="45"/>
      <c r="F26" s="45"/>
      <c r="G26" s="45"/>
      <c r="H26" s="45"/>
      <c r="I26" s="45"/>
      <c r="J26" s="4">
        <v>94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14">
        <f t="shared" si="0"/>
        <v>13.428571428571429</v>
      </c>
    </row>
    <row r="27" spans="2:17">
      <c r="B27" s="7">
        <f t="shared" si="1"/>
        <v>19</v>
      </c>
      <c r="C27" s="7"/>
      <c r="D27" s="45"/>
      <c r="E27" s="45"/>
      <c r="F27" s="45"/>
      <c r="G27" s="45"/>
      <c r="H27" s="45"/>
      <c r="I27" s="45"/>
      <c r="J27" s="19"/>
      <c r="K27" s="4"/>
      <c r="L27" s="4"/>
      <c r="M27" s="4"/>
      <c r="N27" s="4"/>
      <c r="O27" s="4"/>
      <c r="P27" s="4"/>
      <c r="Q27" s="14">
        <f t="shared" si="0"/>
        <v>0</v>
      </c>
    </row>
    <row r="28" spans="2:17">
      <c r="B28" s="7">
        <f t="shared" si="1"/>
        <v>20</v>
      </c>
      <c r="C28" s="7"/>
      <c r="D28" s="45"/>
      <c r="E28" s="45"/>
      <c r="F28" s="45"/>
      <c r="G28" s="45"/>
      <c r="H28" s="45"/>
      <c r="I28" s="45"/>
      <c r="J28" s="19"/>
      <c r="K28" s="4"/>
      <c r="L28" s="4"/>
      <c r="M28" s="4"/>
      <c r="N28" s="4"/>
      <c r="O28" s="4"/>
      <c r="P28" s="4"/>
      <c r="Q28" s="14">
        <f t="shared" si="0"/>
        <v>0</v>
      </c>
    </row>
    <row r="29" spans="2:17">
      <c r="B29" s="7">
        <f t="shared" si="1"/>
        <v>21</v>
      </c>
      <c r="C29" s="7"/>
      <c r="D29" s="45"/>
      <c r="E29" s="45"/>
      <c r="F29" s="45"/>
      <c r="G29" s="45"/>
      <c r="H29" s="45"/>
      <c r="I29" s="45"/>
      <c r="J29" s="19"/>
      <c r="K29" s="4"/>
      <c r="L29" s="4"/>
      <c r="M29" s="4"/>
      <c r="N29" s="4"/>
      <c r="O29" s="4"/>
      <c r="P29" s="4"/>
      <c r="Q29" s="14">
        <f t="shared" si="0"/>
        <v>0</v>
      </c>
    </row>
    <row r="30" spans="2:17">
      <c r="B30" s="7">
        <f t="shared" si="1"/>
        <v>22</v>
      </c>
      <c r="C30" s="7"/>
      <c r="D30" s="45"/>
      <c r="E30" s="45"/>
      <c r="F30" s="45"/>
      <c r="G30" s="45"/>
      <c r="H30" s="45"/>
      <c r="I30" s="45"/>
      <c r="J30" s="19"/>
      <c r="K30" s="4"/>
      <c r="L30" s="4"/>
      <c r="M30" s="4"/>
      <c r="N30" s="4"/>
      <c r="O30" s="4"/>
      <c r="P30" s="4"/>
      <c r="Q30" s="14">
        <f t="shared" si="0"/>
        <v>0</v>
      </c>
    </row>
    <row r="31" spans="2:17">
      <c r="B31" s="7">
        <f t="shared" si="1"/>
        <v>23</v>
      </c>
      <c r="C31" s="7"/>
      <c r="D31" s="45"/>
      <c r="E31" s="45"/>
      <c r="F31" s="45"/>
      <c r="G31" s="45"/>
      <c r="H31" s="45"/>
      <c r="I31" s="45"/>
      <c r="J31" s="19"/>
      <c r="K31" s="4"/>
      <c r="L31" s="4"/>
      <c r="M31" s="4"/>
      <c r="N31" s="4"/>
      <c r="O31" s="4"/>
      <c r="P31" s="4"/>
      <c r="Q31" s="14">
        <f t="shared" si="0"/>
        <v>0</v>
      </c>
    </row>
    <row r="32" spans="2:17">
      <c r="B32" s="7">
        <f t="shared" si="1"/>
        <v>24</v>
      </c>
      <c r="C32" s="7"/>
      <c r="D32" s="45"/>
      <c r="E32" s="45"/>
      <c r="F32" s="45"/>
      <c r="G32" s="45"/>
      <c r="H32" s="45"/>
      <c r="I32" s="45"/>
      <c r="J32" s="19"/>
      <c r="K32" s="4"/>
      <c r="L32" s="4"/>
      <c r="M32" s="4"/>
      <c r="N32" s="4"/>
      <c r="O32" s="4"/>
      <c r="P32" s="4"/>
      <c r="Q32" s="14">
        <f t="shared" si="0"/>
        <v>0</v>
      </c>
    </row>
    <row r="33" spans="2:17">
      <c r="B33" s="7">
        <f t="shared" si="1"/>
        <v>25</v>
      </c>
      <c r="C33" s="7"/>
      <c r="D33" s="45"/>
      <c r="E33" s="45"/>
      <c r="F33" s="45"/>
      <c r="G33" s="45"/>
      <c r="H33" s="45"/>
      <c r="I33" s="45"/>
      <c r="J33" s="19"/>
      <c r="K33" s="4"/>
      <c r="L33" s="4"/>
      <c r="M33" s="4"/>
      <c r="N33" s="4"/>
      <c r="O33" s="4"/>
      <c r="P33" s="4"/>
      <c r="Q33" s="14">
        <f t="shared" si="0"/>
        <v>0</v>
      </c>
    </row>
    <row r="34" spans="2:17">
      <c r="B34" s="7">
        <f t="shared" si="1"/>
        <v>26</v>
      </c>
      <c r="C34" s="7"/>
      <c r="D34" s="45"/>
      <c r="E34" s="45"/>
      <c r="F34" s="45"/>
      <c r="G34" s="45"/>
      <c r="H34" s="45"/>
      <c r="I34" s="45"/>
      <c r="J34" s="19"/>
      <c r="K34" s="4"/>
      <c r="L34" s="4"/>
      <c r="M34" s="4"/>
      <c r="N34" s="4"/>
      <c r="O34" s="4"/>
      <c r="P34" s="4"/>
      <c r="Q34" s="14">
        <f t="shared" si="0"/>
        <v>0</v>
      </c>
    </row>
    <row r="35" spans="2:17">
      <c r="B35" s="7">
        <f t="shared" si="1"/>
        <v>27</v>
      </c>
      <c r="C35" s="7"/>
      <c r="D35" s="45"/>
      <c r="E35" s="45"/>
      <c r="F35" s="45"/>
      <c r="G35" s="45"/>
      <c r="H35" s="45"/>
      <c r="I35" s="45"/>
      <c r="J35" s="19"/>
      <c r="K35" s="4"/>
      <c r="L35" s="4"/>
      <c r="M35" s="4"/>
      <c r="N35" s="4"/>
      <c r="O35" s="4"/>
      <c r="P35" s="4"/>
      <c r="Q35" s="14">
        <f t="shared" si="0"/>
        <v>0</v>
      </c>
    </row>
    <row r="36" spans="2:17">
      <c r="B36" s="7">
        <f t="shared" si="1"/>
        <v>28</v>
      </c>
      <c r="C36" s="7"/>
      <c r="D36" s="45"/>
      <c r="E36" s="45"/>
      <c r="F36" s="45"/>
      <c r="G36" s="45"/>
      <c r="H36" s="45"/>
      <c r="I36" s="45"/>
      <c r="J36" s="4"/>
      <c r="K36" s="4"/>
      <c r="L36" s="4"/>
      <c r="M36" s="4"/>
      <c r="N36" s="4"/>
      <c r="O36" s="4"/>
      <c r="P36" s="4"/>
      <c r="Q36" s="14">
        <f t="shared" si="0"/>
        <v>0</v>
      </c>
    </row>
    <row r="37" spans="2:17">
      <c r="B37" s="7">
        <f t="shared" si="1"/>
        <v>29</v>
      </c>
      <c r="C37" s="7"/>
      <c r="D37" s="45"/>
      <c r="E37" s="45"/>
      <c r="F37" s="45"/>
      <c r="G37" s="45"/>
      <c r="H37" s="45"/>
      <c r="I37" s="45"/>
      <c r="J37" s="4"/>
      <c r="K37" s="4"/>
      <c r="L37" s="4"/>
      <c r="M37" s="4"/>
      <c r="N37" s="4"/>
      <c r="O37" s="4"/>
      <c r="P37" s="4"/>
      <c r="Q37" s="14">
        <f t="shared" si="0"/>
        <v>0</v>
      </c>
    </row>
    <row r="38" spans="2:17">
      <c r="B38" s="7">
        <f t="shared" si="1"/>
        <v>30</v>
      </c>
      <c r="C38" s="7"/>
      <c r="D38" s="45"/>
      <c r="E38" s="45"/>
      <c r="F38" s="45"/>
      <c r="G38" s="45"/>
      <c r="H38" s="45"/>
      <c r="I38" s="45"/>
      <c r="J38" s="4"/>
      <c r="K38" s="4"/>
      <c r="L38" s="4"/>
      <c r="M38" s="4"/>
      <c r="N38" s="4"/>
      <c r="O38" s="4"/>
      <c r="P38" s="4"/>
      <c r="Q38" s="14">
        <f t="shared" si="0"/>
        <v>0</v>
      </c>
    </row>
    <row r="39" spans="2:17">
      <c r="B39" s="7">
        <f t="shared" si="1"/>
        <v>31</v>
      </c>
      <c r="C39" s="7"/>
      <c r="D39" s="45"/>
      <c r="E39" s="45"/>
      <c r="F39" s="45"/>
      <c r="G39" s="45"/>
      <c r="H39" s="45"/>
      <c r="I39" s="45"/>
      <c r="J39" s="4"/>
      <c r="K39" s="4"/>
      <c r="L39" s="4"/>
      <c r="M39" s="4"/>
      <c r="N39" s="4"/>
      <c r="O39" s="4"/>
      <c r="P39" s="4"/>
      <c r="Q39" s="14">
        <f t="shared" si="0"/>
        <v>0</v>
      </c>
    </row>
    <row r="40" spans="2:17">
      <c r="B40" s="7">
        <f t="shared" si="1"/>
        <v>32</v>
      </c>
      <c r="C40" s="7"/>
      <c r="D40" s="45"/>
      <c r="E40" s="45"/>
      <c r="F40" s="45"/>
      <c r="G40" s="45"/>
      <c r="H40" s="45"/>
      <c r="I40" s="45"/>
      <c r="J40" s="4"/>
      <c r="K40" s="4"/>
      <c r="L40" s="4"/>
      <c r="M40" s="4"/>
      <c r="N40" s="4"/>
      <c r="O40" s="4"/>
      <c r="P40" s="4"/>
      <c r="Q40" s="14">
        <f t="shared" si="0"/>
        <v>0</v>
      </c>
    </row>
    <row r="41" spans="2:17">
      <c r="B41" s="7">
        <f t="shared" si="1"/>
        <v>33</v>
      </c>
      <c r="C41" s="7"/>
      <c r="D41" s="45"/>
      <c r="E41" s="45"/>
      <c r="F41" s="45"/>
      <c r="G41" s="45"/>
      <c r="H41" s="45"/>
      <c r="I41" s="45"/>
      <c r="J41" s="4"/>
      <c r="K41" s="4"/>
      <c r="L41" s="4"/>
      <c r="M41" s="4"/>
      <c r="N41" s="4"/>
      <c r="O41" s="4"/>
      <c r="P41" s="4"/>
      <c r="Q41" s="14">
        <f t="shared" si="0"/>
        <v>0</v>
      </c>
    </row>
    <row r="42" spans="2:17">
      <c r="B42" s="7">
        <f t="shared" si="1"/>
        <v>34</v>
      </c>
      <c r="C42" s="7"/>
      <c r="D42" s="45"/>
      <c r="E42" s="45"/>
      <c r="F42" s="45"/>
      <c r="G42" s="45"/>
      <c r="H42" s="45"/>
      <c r="I42" s="45"/>
      <c r="J42" s="4"/>
      <c r="K42" s="4"/>
      <c r="L42" s="4"/>
      <c r="M42" s="4"/>
      <c r="N42" s="4"/>
      <c r="O42" s="4"/>
      <c r="P42" s="4"/>
      <c r="Q42" s="14">
        <f t="shared" si="0"/>
        <v>0</v>
      </c>
    </row>
    <row r="43" spans="2:17">
      <c r="B43" s="7">
        <f t="shared" si="1"/>
        <v>35</v>
      </c>
      <c r="C43" s="7"/>
      <c r="D43" s="45"/>
      <c r="E43" s="45"/>
      <c r="F43" s="45"/>
      <c r="G43" s="45"/>
      <c r="H43" s="45"/>
      <c r="I43" s="45"/>
      <c r="J43" s="4"/>
      <c r="K43" s="4"/>
      <c r="L43" s="4"/>
      <c r="M43" s="4"/>
      <c r="N43" s="4"/>
      <c r="O43" s="4"/>
      <c r="P43" s="4"/>
      <c r="Q43" s="14">
        <f t="shared" si="0"/>
        <v>0</v>
      </c>
    </row>
    <row r="44" spans="2:17">
      <c r="B44" s="7">
        <f t="shared" si="1"/>
        <v>36</v>
      </c>
      <c r="C44" s="7"/>
      <c r="D44" s="45"/>
      <c r="E44" s="45"/>
      <c r="F44" s="45"/>
      <c r="G44" s="45"/>
      <c r="H44" s="45"/>
      <c r="I44" s="45"/>
      <c r="J44" s="4"/>
      <c r="K44" s="4"/>
      <c r="L44" s="4"/>
      <c r="M44" s="4"/>
      <c r="N44" s="4"/>
      <c r="O44" s="4"/>
      <c r="P44" s="4"/>
      <c r="Q44" s="14">
        <f t="shared" si="0"/>
        <v>0</v>
      </c>
    </row>
    <row r="45" spans="2:17">
      <c r="B45" s="7">
        <f t="shared" si="1"/>
        <v>37</v>
      </c>
      <c r="C45" s="9"/>
      <c r="D45" s="45"/>
      <c r="E45" s="45"/>
      <c r="F45" s="45"/>
      <c r="G45" s="45"/>
      <c r="H45" s="45"/>
      <c r="I45" s="45"/>
      <c r="J45" s="4"/>
      <c r="K45" s="4"/>
      <c r="L45" s="4"/>
      <c r="M45" s="4"/>
      <c r="N45" s="4"/>
      <c r="O45" s="4"/>
      <c r="P45" s="4"/>
      <c r="Q45" s="14">
        <f t="shared" si="0"/>
        <v>0</v>
      </c>
    </row>
    <row r="46" spans="2:17">
      <c r="B46" s="7">
        <f t="shared" si="1"/>
        <v>38</v>
      </c>
      <c r="C46" s="9"/>
      <c r="D46" s="45"/>
      <c r="E46" s="45"/>
      <c r="F46" s="45"/>
      <c r="G46" s="45"/>
      <c r="H46" s="45"/>
      <c r="I46" s="45"/>
      <c r="J46" s="4"/>
      <c r="K46" s="4"/>
      <c r="L46" s="4"/>
      <c r="M46" s="4"/>
      <c r="N46" s="4"/>
      <c r="O46" s="4"/>
      <c r="P46" s="4"/>
      <c r="Q46" s="14">
        <f t="shared" si="0"/>
        <v>0</v>
      </c>
    </row>
    <row r="47" spans="2:17">
      <c r="B47" s="7">
        <f t="shared" si="1"/>
        <v>39</v>
      </c>
      <c r="C47" s="9"/>
      <c r="D47" s="45"/>
      <c r="E47" s="45"/>
      <c r="F47" s="45"/>
      <c r="G47" s="45"/>
      <c r="H47" s="45"/>
      <c r="I47" s="45"/>
      <c r="J47" s="4"/>
      <c r="K47" s="4"/>
      <c r="L47" s="4"/>
      <c r="M47" s="4"/>
      <c r="N47" s="4"/>
      <c r="O47" s="4"/>
      <c r="P47" s="4"/>
      <c r="Q47" s="14">
        <f t="shared" si="0"/>
        <v>0</v>
      </c>
    </row>
    <row r="48" spans="2:17">
      <c r="B48" s="7">
        <f t="shared" si="1"/>
        <v>40</v>
      </c>
      <c r="C48" s="9"/>
      <c r="D48" s="45"/>
      <c r="E48" s="45"/>
      <c r="F48" s="45"/>
      <c r="G48" s="45"/>
      <c r="H48" s="45"/>
      <c r="I48" s="45"/>
      <c r="J48" s="4"/>
      <c r="K48" s="4"/>
      <c r="L48" s="4"/>
      <c r="M48" s="4"/>
      <c r="N48" s="4"/>
      <c r="O48" s="4"/>
      <c r="P48" s="4"/>
      <c r="Q48" s="14">
        <f t="shared" si="0"/>
        <v>0</v>
      </c>
    </row>
    <row r="49" spans="2:17">
      <c r="B49" s="8">
        <f t="shared" si="1"/>
        <v>41</v>
      </c>
      <c r="C49" s="9"/>
      <c r="D49" s="45"/>
      <c r="E49" s="45"/>
      <c r="F49" s="45"/>
      <c r="G49" s="45"/>
      <c r="H49" s="45"/>
      <c r="I49" s="45"/>
      <c r="J49" s="5"/>
      <c r="K49" s="5"/>
      <c r="L49" s="5"/>
      <c r="M49" s="5"/>
      <c r="N49" s="5"/>
      <c r="O49" s="5"/>
      <c r="P49" s="5"/>
      <c r="Q49" s="14">
        <f t="shared" ref="Q49:Q53" si="2">SUM(J49:P49)/7</f>
        <v>0</v>
      </c>
    </row>
    <row r="50" spans="2:17">
      <c r="B50" s="8">
        <f t="shared" si="1"/>
        <v>42</v>
      </c>
      <c r="C50" s="9"/>
      <c r="D50" s="45"/>
      <c r="E50" s="45"/>
      <c r="F50" s="45"/>
      <c r="G50" s="45"/>
      <c r="H50" s="45"/>
      <c r="I50" s="45"/>
      <c r="J50" s="5"/>
      <c r="K50" s="5"/>
      <c r="L50" s="5"/>
      <c r="M50" s="5"/>
      <c r="N50" s="5"/>
      <c r="O50" s="5"/>
      <c r="P50" s="5"/>
      <c r="Q50" s="14">
        <f t="shared" si="2"/>
        <v>0</v>
      </c>
    </row>
    <row r="51" spans="2:17">
      <c r="B51" s="8">
        <f t="shared" si="1"/>
        <v>43</v>
      </c>
      <c r="C51" s="9"/>
      <c r="D51" s="45"/>
      <c r="E51" s="45"/>
      <c r="F51" s="45"/>
      <c r="G51" s="45"/>
      <c r="H51" s="45"/>
      <c r="I51" s="45"/>
      <c r="J51" s="5"/>
      <c r="K51" s="5"/>
      <c r="L51" s="5"/>
      <c r="M51" s="5"/>
      <c r="N51" s="5"/>
      <c r="O51" s="5"/>
      <c r="P51" s="5"/>
      <c r="Q51" s="14">
        <f t="shared" si="2"/>
        <v>0</v>
      </c>
    </row>
    <row r="52" spans="2:17">
      <c r="B52" s="16">
        <f t="shared" si="1"/>
        <v>44</v>
      </c>
      <c r="C52" s="9"/>
      <c r="D52" s="45"/>
      <c r="E52" s="45"/>
      <c r="F52" s="45"/>
      <c r="G52" s="45"/>
      <c r="H52" s="45"/>
      <c r="I52" s="45"/>
      <c r="J52" s="15"/>
      <c r="K52" s="15"/>
      <c r="L52" s="15"/>
      <c r="M52" s="15"/>
      <c r="N52" s="15"/>
      <c r="O52" s="15"/>
      <c r="P52" s="15"/>
      <c r="Q52" s="14">
        <f t="shared" si="2"/>
        <v>0</v>
      </c>
    </row>
    <row r="53" spans="2:17">
      <c r="B53" s="16">
        <f t="shared" si="1"/>
        <v>45</v>
      </c>
      <c r="C53" s="22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>
      <c r="C54" s="33"/>
      <c r="D54" s="33"/>
      <c r="E54" s="10"/>
      <c r="H54" s="37" t="s">
        <v>19</v>
      </c>
      <c r="I54" s="37"/>
      <c r="J54" s="23">
        <f>COUNTIF(J9:J53,"&gt;=70")</f>
        <v>15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>
      <c r="C55" s="33"/>
      <c r="D55" s="33"/>
      <c r="E55" s="11"/>
      <c r="H55" s="38" t="s">
        <v>20</v>
      </c>
      <c r="I55" s="38"/>
      <c r="J55" s="24">
        <f>COUNTIF(J9:J53,"&lt;70")</f>
        <v>3</v>
      </c>
      <c r="K55" s="24">
        <f t="shared" ref="K55:Q55" si="5">COUNTIF(K9:K53,"&lt;70")</f>
        <v>18</v>
      </c>
      <c r="L55" s="24">
        <f t="shared" si="5"/>
        <v>18</v>
      </c>
      <c r="M55" s="24">
        <f t="shared" si="5"/>
        <v>18</v>
      </c>
      <c r="N55" s="24">
        <f t="shared" si="5"/>
        <v>18</v>
      </c>
      <c r="O55" s="24">
        <f t="shared" si="5"/>
        <v>18</v>
      </c>
      <c r="P55" s="24">
        <f t="shared" si="5"/>
        <v>18</v>
      </c>
      <c r="Q55" s="24">
        <f t="shared" si="5"/>
        <v>45</v>
      </c>
    </row>
    <row r="56" spans="2:17">
      <c r="C56" s="33"/>
      <c r="D56" s="33"/>
      <c r="E56" s="33"/>
      <c r="H56" s="38" t="s">
        <v>21</v>
      </c>
      <c r="I56" s="38"/>
      <c r="J56" s="24">
        <f>COUNT(J9:J53)</f>
        <v>18</v>
      </c>
      <c r="K56" s="24">
        <f t="shared" ref="K56:Q56" si="6">COUNT(K9:K53)</f>
        <v>18</v>
      </c>
      <c r="L56" s="24">
        <f t="shared" si="6"/>
        <v>18</v>
      </c>
      <c r="M56" s="24">
        <f t="shared" si="6"/>
        <v>18</v>
      </c>
      <c r="N56" s="24">
        <f t="shared" si="6"/>
        <v>18</v>
      </c>
      <c r="O56" s="24">
        <f t="shared" si="6"/>
        <v>18</v>
      </c>
      <c r="P56" s="24">
        <f t="shared" si="6"/>
        <v>18</v>
      </c>
      <c r="Q56" s="24">
        <f t="shared" si="6"/>
        <v>45</v>
      </c>
    </row>
    <row r="57" spans="2:17">
      <c r="C57" s="33"/>
      <c r="D57" s="33"/>
      <c r="E57" s="10"/>
      <c r="F57" s="12"/>
      <c r="H57" s="39" t="s">
        <v>16</v>
      </c>
      <c r="I57" s="39"/>
      <c r="J57" s="25">
        <f>J54/J56</f>
        <v>0.83333333333333337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>
      <c r="C58" s="33"/>
      <c r="D58" s="33"/>
      <c r="E58" s="10"/>
      <c r="F58" s="12"/>
      <c r="H58" s="39" t="s">
        <v>17</v>
      </c>
      <c r="I58" s="39"/>
      <c r="J58" s="25">
        <f>J55/J56</f>
        <v>0.16666666666666666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>
      <c r="C59" s="33"/>
      <c r="D59" s="33"/>
      <c r="E59" s="11"/>
      <c r="F59" s="12"/>
    </row>
    <row r="60" spans="2:17">
      <c r="C60" s="10"/>
      <c r="D60" s="10"/>
      <c r="E60" s="11"/>
      <c r="F60" s="12"/>
    </row>
    <row r="61" spans="2:17">
      <c r="J61" s="40"/>
      <c r="K61" s="40"/>
      <c r="L61" s="40"/>
      <c r="M61" s="40"/>
      <c r="N61" s="40"/>
      <c r="O61" s="40"/>
      <c r="P61" s="40"/>
    </row>
    <row r="62" spans="2:17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="125" zoomScaleNormal="125" zoomScalePageLayoutView="125" workbookViewId="0">
      <selection activeCell="D21" sqref="D21:I21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18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20"/>
      <c r="R3" s="20"/>
    </row>
    <row r="4" spans="2:18">
      <c r="C4" t="s">
        <v>0</v>
      </c>
      <c r="D4" s="41" t="s">
        <v>28</v>
      </c>
      <c r="E4" s="41"/>
      <c r="F4" s="41"/>
      <c r="G4" s="41"/>
      <c r="I4" t="s">
        <v>1</v>
      </c>
      <c r="J4" s="42" t="s">
        <v>29</v>
      </c>
      <c r="K4" s="42"/>
      <c r="M4" t="s">
        <v>2</v>
      </c>
      <c r="N4" s="43">
        <v>45009</v>
      </c>
      <c r="O4" s="43"/>
    </row>
    <row r="5" spans="2:18" ht="6.75" customHeight="1">
      <c r="D5" s="6"/>
      <c r="E5" s="6"/>
      <c r="F5" s="6"/>
      <c r="G5" s="6"/>
    </row>
    <row r="6" spans="2:18">
      <c r="C6" t="s">
        <v>3</v>
      </c>
      <c r="D6" s="42" t="s">
        <v>26</v>
      </c>
      <c r="E6" s="42"/>
      <c r="F6" s="42"/>
      <c r="G6" s="42"/>
      <c r="I6" s="34" t="s">
        <v>22</v>
      </c>
      <c r="J6" s="34"/>
      <c r="K6" s="35" t="s">
        <v>27</v>
      </c>
      <c r="L6" s="35"/>
      <c r="M6" s="35"/>
      <c r="N6" s="35"/>
      <c r="O6" s="35"/>
      <c r="P6" s="35"/>
    </row>
    <row r="7" spans="2:18" ht="11.25" customHeight="1"/>
    <row r="8" spans="2:18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>
      <c r="B9" s="18">
        <v>1</v>
      </c>
      <c r="C9" s="30" t="s">
        <v>104</v>
      </c>
      <c r="D9" s="45" t="s">
        <v>58</v>
      </c>
      <c r="E9" s="45"/>
      <c r="F9" s="45"/>
      <c r="G9" s="45"/>
      <c r="H9" s="45"/>
      <c r="I9" s="45"/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0</v>
      </c>
    </row>
    <row r="10" spans="2:18">
      <c r="B10" s="18">
        <f>B9+1</f>
        <v>2</v>
      </c>
      <c r="C10" s="30" t="s">
        <v>105</v>
      </c>
      <c r="D10" s="45" t="s">
        <v>59</v>
      </c>
      <c r="E10" s="45"/>
      <c r="F10" s="45"/>
      <c r="G10" s="45"/>
      <c r="H10" s="45"/>
      <c r="I10" s="45"/>
      <c r="J10" s="19">
        <v>100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14.285714285714286</v>
      </c>
    </row>
    <row r="11" spans="2:18">
      <c r="B11" s="18">
        <f t="shared" ref="B11:B53" si="1">B10+1</f>
        <v>3</v>
      </c>
      <c r="C11" s="30" t="s">
        <v>106</v>
      </c>
      <c r="D11" s="45" t="s">
        <v>60</v>
      </c>
      <c r="E11" s="45"/>
      <c r="F11" s="45"/>
      <c r="G11" s="45"/>
      <c r="H11" s="45"/>
      <c r="I11" s="45"/>
      <c r="J11" s="19">
        <v>100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14.285714285714286</v>
      </c>
    </row>
    <row r="12" spans="2:18">
      <c r="B12" s="18">
        <f t="shared" si="1"/>
        <v>4</v>
      </c>
      <c r="C12" s="30" t="s">
        <v>87</v>
      </c>
      <c r="D12" s="45" t="s">
        <v>61</v>
      </c>
      <c r="E12" s="45"/>
      <c r="F12" s="45"/>
      <c r="G12" s="45"/>
      <c r="H12" s="45"/>
      <c r="I12" s="45"/>
      <c r="J12" s="19">
        <v>96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13.714285714285714</v>
      </c>
    </row>
    <row r="13" spans="2:18">
      <c r="B13" s="18">
        <f t="shared" si="1"/>
        <v>5</v>
      </c>
      <c r="C13" s="30" t="s">
        <v>107</v>
      </c>
      <c r="D13" s="45" t="s">
        <v>62</v>
      </c>
      <c r="E13" s="45"/>
      <c r="F13" s="45"/>
      <c r="G13" s="45"/>
      <c r="H13" s="45"/>
      <c r="I13" s="45"/>
      <c r="J13" s="19">
        <v>96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13.714285714285714</v>
      </c>
    </row>
    <row r="14" spans="2:18">
      <c r="B14" s="18">
        <f t="shared" si="1"/>
        <v>6</v>
      </c>
      <c r="C14" s="30" t="s">
        <v>229</v>
      </c>
      <c r="D14" s="45" t="s">
        <v>63</v>
      </c>
      <c r="E14" s="45"/>
      <c r="F14" s="45"/>
      <c r="G14" s="45"/>
      <c r="H14" s="45"/>
      <c r="I14" s="45"/>
      <c r="J14" s="19">
        <v>88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12.571428571428571</v>
      </c>
    </row>
    <row r="15" spans="2:18">
      <c r="B15" s="18">
        <f t="shared" si="1"/>
        <v>7</v>
      </c>
      <c r="C15" s="30" t="s">
        <v>88</v>
      </c>
      <c r="D15" s="45" t="s">
        <v>64</v>
      </c>
      <c r="E15" s="45"/>
      <c r="F15" s="45"/>
      <c r="G15" s="45"/>
      <c r="H15" s="45"/>
      <c r="I15" s="45"/>
      <c r="J15" s="19">
        <v>100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14.285714285714286</v>
      </c>
    </row>
    <row r="16" spans="2:18">
      <c r="B16" s="18">
        <f t="shared" si="1"/>
        <v>8</v>
      </c>
      <c r="C16" s="30" t="s">
        <v>108</v>
      </c>
      <c r="D16" s="45" t="s">
        <v>65</v>
      </c>
      <c r="E16" s="45"/>
      <c r="F16" s="45"/>
      <c r="G16" s="45"/>
      <c r="H16" s="45"/>
      <c r="I16" s="45"/>
      <c r="J16" s="19">
        <v>100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14.285714285714286</v>
      </c>
    </row>
    <row r="17" spans="2:17">
      <c r="B17" s="18">
        <f t="shared" si="1"/>
        <v>9</v>
      </c>
      <c r="C17" s="30" t="s">
        <v>89</v>
      </c>
      <c r="D17" s="45" t="s">
        <v>66</v>
      </c>
      <c r="E17" s="45"/>
      <c r="F17" s="45"/>
      <c r="G17" s="45"/>
      <c r="H17" s="45"/>
      <c r="I17" s="45"/>
      <c r="J17" s="19">
        <v>91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13</v>
      </c>
    </row>
    <row r="18" spans="2:17">
      <c r="B18" s="18">
        <f t="shared" si="1"/>
        <v>10</v>
      </c>
      <c r="C18" s="30" t="s">
        <v>109</v>
      </c>
      <c r="D18" s="45" t="s">
        <v>67</v>
      </c>
      <c r="E18" s="45"/>
      <c r="F18" s="45"/>
      <c r="G18" s="45"/>
      <c r="H18" s="45"/>
      <c r="I18" s="45"/>
      <c r="J18" s="19">
        <v>82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11.714285714285714</v>
      </c>
    </row>
    <row r="19" spans="2:17">
      <c r="B19" s="18">
        <f t="shared" si="1"/>
        <v>11</v>
      </c>
      <c r="C19" s="30" t="s">
        <v>110</v>
      </c>
      <c r="D19" s="45" t="s">
        <v>68</v>
      </c>
      <c r="E19" s="45"/>
      <c r="F19" s="45"/>
      <c r="G19" s="45"/>
      <c r="H19" s="45"/>
      <c r="I19" s="45"/>
      <c r="J19" s="19">
        <v>96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13.714285714285714</v>
      </c>
    </row>
    <row r="20" spans="2:17">
      <c r="B20" s="18">
        <f t="shared" si="1"/>
        <v>12</v>
      </c>
      <c r="C20" s="30" t="s">
        <v>111</v>
      </c>
      <c r="D20" s="45" t="s">
        <v>69</v>
      </c>
      <c r="E20" s="45"/>
      <c r="F20" s="45"/>
      <c r="G20" s="45"/>
      <c r="H20" s="45"/>
      <c r="I20" s="45"/>
      <c r="J20" s="19">
        <v>88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12.571428571428571</v>
      </c>
    </row>
    <row r="21" spans="2:17">
      <c r="B21" s="18">
        <f t="shared" si="1"/>
        <v>13</v>
      </c>
      <c r="C21" s="30" t="s">
        <v>112</v>
      </c>
      <c r="D21" s="45" t="s">
        <v>70</v>
      </c>
      <c r="E21" s="45"/>
      <c r="F21" s="45"/>
      <c r="G21" s="45"/>
      <c r="H21" s="45"/>
      <c r="I21" s="45"/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0</v>
      </c>
    </row>
    <row r="22" spans="2:17">
      <c r="B22" s="18">
        <f t="shared" si="1"/>
        <v>14</v>
      </c>
      <c r="C22" s="30" t="s">
        <v>113</v>
      </c>
      <c r="D22" s="45" t="s">
        <v>71</v>
      </c>
      <c r="E22" s="45"/>
      <c r="F22" s="45"/>
      <c r="G22" s="45"/>
      <c r="H22" s="45"/>
      <c r="I22" s="45"/>
      <c r="J22" s="19">
        <v>90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12.857142857142858</v>
      </c>
    </row>
    <row r="23" spans="2:17">
      <c r="B23" s="18">
        <f t="shared" si="1"/>
        <v>15</v>
      </c>
      <c r="C23" s="30" t="s">
        <v>230</v>
      </c>
      <c r="D23" s="45" t="s">
        <v>72</v>
      </c>
      <c r="E23" s="45"/>
      <c r="F23" s="45"/>
      <c r="G23" s="45"/>
      <c r="H23" s="45"/>
      <c r="I23" s="45"/>
      <c r="J23" s="19">
        <v>84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12</v>
      </c>
    </row>
    <row r="24" spans="2:17">
      <c r="B24" s="18">
        <f t="shared" si="1"/>
        <v>16</v>
      </c>
      <c r="C24" s="30" t="s">
        <v>114</v>
      </c>
      <c r="D24" s="45" t="s">
        <v>73</v>
      </c>
      <c r="E24" s="45"/>
      <c r="F24" s="45"/>
      <c r="G24" s="45"/>
      <c r="H24" s="45"/>
      <c r="I24" s="45"/>
      <c r="J24" s="19">
        <v>89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12.714285714285714</v>
      </c>
    </row>
    <row r="25" spans="2:17">
      <c r="B25" s="18">
        <f t="shared" si="1"/>
        <v>17</v>
      </c>
      <c r="C25" s="30" t="s">
        <v>115</v>
      </c>
      <c r="D25" s="45" t="s">
        <v>74</v>
      </c>
      <c r="E25" s="45"/>
      <c r="F25" s="45"/>
      <c r="G25" s="45"/>
      <c r="H25" s="45"/>
      <c r="I25" s="45"/>
      <c r="J25" s="19">
        <v>96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13.714285714285714</v>
      </c>
    </row>
    <row r="26" spans="2:17">
      <c r="B26" s="18">
        <f t="shared" si="1"/>
        <v>18</v>
      </c>
      <c r="C26" s="30" t="s">
        <v>116</v>
      </c>
      <c r="D26" s="45" t="s">
        <v>75</v>
      </c>
      <c r="E26" s="45"/>
      <c r="F26" s="45"/>
      <c r="G26" s="45"/>
      <c r="H26" s="45"/>
      <c r="I26" s="45"/>
      <c r="J26" s="19">
        <v>90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12.857142857142858</v>
      </c>
    </row>
    <row r="27" spans="2:17">
      <c r="B27" s="18">
        <f t="shared" si="1"/>
        <v>19</v>
      </c>
      <c r="C27" s="30" t="s">
        <v>117</v>
      </c>
      <c r="D27" s="45" t="s">
        <v>76</v>
      </c>
      <c r="E27" s="45"/>
      <c r="F27" s="45"/>
      <c r="G27" s="45"/>
      <c r="H27" s="45"/>
      <c r="I27" s="45"/>
      <c r="J27" s="19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14">
        <f t="shared" si="0"/>
        <v>0</v>
      </c>
    </row>
    <row r="28" spans="2:17">
      <c r="B28" s="18">
        <f t="shared" si="1"/>
        <v>20</v>
      </c>
      <c r="C28" s="30" t="s">
        <v>90</v>
      </c>
      <c r="D28" s="45" t="s">
        <v>77</v>
      </c>
      <c r="E28" s="45"/>
      <c r="F28" s="45"/>
      <c r="G28" s="45"/>
      <c r="H28" s="45"/>
      <c r="I28" s="45"/>
      <c r="J28" s="19">
        <v>95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14">
        <f t="shared" si="0"/>
        <v>13.571428571428571</v>
      </c>
    </row>
    <row r="29" spans="2:17">
      <c r="B29" s="18">
        <f t="shared" si="1"/>
        <v>21</v>
      </c>
      <c r="C29" s="30" t="s">
        <v>118</v>
      </c>
      <c r="D29" s="45" t="s">
        <v>78</v>
      </c>
      <c r="E29" s="45"/>
      <c r="F29" s="45"/>
      <c r="G29" s="45"/>
      <c r="H29" s="45"/>
      <c r="I29" s="45"/>
      <c r="J29" s="19">
        <v>84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14">
        <f t="shared" si="0"/>
        <v>12</v>
      </c>
    </row>
    <row r="30" spans="2:17">
      <c r="B30" s="18">
        <f t="shared" si="1"/>
        <v>22</v>
      </c>
      <c r="C30" s="30" t="s">
        <v>119</v>
      </c>
      <c r="D30" s="45" t="s">
        <v>79</v>
      </c>
      <c r="E30" s="45"/>
      <c r="F30" s="45"/>
      <c r="G30" s="45"/>
      <c r="H30" s="45"/>
      <c r="I30" s="45"/>
      <c r="J30" s="19">
        <v>96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14">
        <f t="shared" si="0"/>
        <v>13.714285714285714</v>
      </c>
    </row>
    <row r="31" spans="2:17">
      <c r="B31" s="18">
        <f t="shared" si="1"/>
        <v>23</v>
      </c>
      <c r="C31" s="30" t="s">
        <v>231</v>
      </c>
      <c r="D31" s="45" t="s">
        <v>80</v>
      </c>
      <c r="E31" s="45"/>
      <c r="F31" s="45"/>
      <c r="G31" s="45"/>
      <c r="H31" s="45"/>
      <c r="I31" s="45"/>
      <c r="J31" s="19">
        <v>100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14">
        <f t="shared" si="0"/>
        <v>14.285714285714286</v>
      </c>
    </row>
    <row r="32" spans="2:17">
      <c r="B32" s="18">
        <f t="shared" si="1"/>
        <v>24</v>
      </c>
      <c r="C32" s="30" t="s">
        <v>120</v>
      </c>
      <c r="D32" s="45" t="s">
        <v>81</v>
      </c>
      <c r="E32" s="45"/>
      <c r="F32" s="45"/>
      <c r="G32" s="45"/>
      <c r="H32" s="45"/>
      <c r="I32" s="45"/>
      <c r="J32" s="19">
        <v>96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14">
        <f t="shared" si="0"/>
        <v>13.714285714285714</v>
      </c>
    </row>
    <row r="33" spans="2:17">
      <c r="B33" s="18">
        <f t="shared" si="1"/>
        <v>25</v>
      </c>
      <c r="C33" s="30" t="s">
        <v>121</v>
      </c>
      <c r="D33" s="45" t="s">
        <v>82</v>
      </c>
      <c r="E33" s="45"/>
      <c r="F33" s="45"/>
      <c r="G33" s="45"/>
      <c r="H33" s="45"/>
      <c r="I33" s="45"/>
      <c r="J33" s="19">
        <v>99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14">
        <f t="shared" si="0"/>
        <v>14.142857142857142</v>
      </c>
    </row>
    <row r="34" spans="2:17">
      <c r="B34" s="18">
        <f t="shared" si="1"/>
        <v>26</v>
      </c>
      <c r="C34" s="30" t="s">
        <v>122</v>
      </c>
      <c r="D34" s="45" t="s">
        <v>83</v>
      </c>
      <c r="E34" s="45"/>
      <c r="F34" s="45"/>
      <c r="G34" s="45"/>
      <c r="H34" s="45"/>
      <c r="I34" s="45"/>
      <c r="J34" s="19">
        <v>84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14">
        <f t="shared" si="0"/>
        <v>12</v>
      </c>
    </row>
    <row r="35" spans="2:17">
      <c r="B35" s="18">
        <f t="shared" si="1"/>
        <v>27</v>
      </c>
      <c r="C35" s="30" t="s">
        <v>123</v>
      </c>
      <c r="D35" s="45" t="s">
        <v>84</v>
      </c>
      <c r="E35" s="45"/>
      <c r="F35" s="45"/>
      <c r="G35" s="45"/>
      <c r="H35" s="45"/>
      <c r="I35" s="45"/>
      <c r="J35" s="19">
        <v>91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14">
        <f t="shared" si="0"/>
        <v>13</v>
      </c>
    </row>
    <row r="36" spans="2:17">
      <c r="B36" s="18">
        <f t="shared" si="1"/>
        <v>28</v>
      </c>
      <c r="C36" s="30" t="s">
        <v>91</v>
      </c>
      <c r="D36" s="45" t="s">
        <v>85</v>
      </c>
      <c r="E36" s="45"/>
      <c r="F36" s="45"/>
      <c r="G36" s="45"/>
      <c r="H36" s="45"/>
      <c r="I36" s="45"/>
      <c r="J36" s="19">
        <v>81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14">
        <f t="shared" si="0"/>
        <v>11.571428571428571</v>
      </c>
    </row>
    <row r="37" spans="2:17">
      <c r="B37" s="18">
        <f t="shared" si="1"/>
        <v>29</v>
      </c>
      <c r="C37" s="30" t="s">
        <v>124</v>
      </c>
      <c r="D37" s="45" t="s">
        <v>86</v>
      </c>
      <c r="E37" s="45"/>
      <c r="F37" s="45"/>
      <c r="G37" s="45"/>
      <c r="H37" s="45"/>
      <c r="I37" s="45"/>
      <c r="J37" s="19">
        <v>93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14">
        <f t="shared" si="0"/>
        <v>13.285714285714286</v>
      </c>
    </row>
    <row r="38" spans="2:17">
      <c r="B38" s="18">
        <f t="shared" si="1"/>
        <v>30</v>
      </c>
      <c r="C38" s="18"/>
      <c r="D38" s="45"/>
      <c r="E38" s="45"/>
      <c r="F38" s="45"/>
      <c r="G38" s="45"/>
      <c r="H38" s="45"/>
      <c r="I38" s="45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>
      <c r="B39" s="18">
        <f t="shared" si="1"/>
        <v>31</v>
      </c>
      <c r="C39" s="18"/>
      <c r="D39" s="45"/>
      <c r="E39" s="45"/>
      <c r="F39" s="45"/>
      <c r="G39" s="45"/>
      <c r="H39" s="45"/>
      <c r="I39" s="45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>
      <c r="B40" s="18">
        <f t="shared" si="1"/>
        <v>32</v>
      </c>
      <c r="C40" s="18"/>
      <c r="D40" s="45"/>
      <c r="E40" s="45"/>
      <c r="F40" s="45"/>
      <c r="G40" s="45"/>
      <c r="H40" s="45"/>
      <c r="I40" s="45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>
      <c r="B41" s="18">
        <f t="shared" si="1"/>
        <v>33</v>
      </c>
      <c r="C41" s="18"/>
      <c r="D41" s="45"/>
      <c r="E41" s="45"/>
      <c r="F41" s="45"/>
      <c r="G41" s="45"/>
      <c r="H41" s="45"/>
      <c r="I41" s="45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>
      <c r="B42" s="18">
        <f t="shared" si="1"/>
        <v>34</v>
      </c>
      <c r="C42" s="18"/>
      <c r="D42" s="45"/>
      <c r="E42" s="45"/>
      <c r="F42" s="45"/>
      <c r="G42" s="45"/>
      <c r="H42" s="45"/>
      <c r="I42" s="45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>
      <c r="B43" s="18">
        <f t="shared" si="1"/>
        <v>35</v>
      </c>
      <c r="C43" s="18"/>
      <c r="D43" s="45"/>
      <c r="E43" s="45"/>
      <c r="F43" s="45"/>
      <c r="G43" s="45"/>
      <c r="H43" s="45"/>
      <c r="I43" s="45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>
      <c r="B44" s="18">
        <f t="shared" si="1"/>
        <v>36</v>
      </c>
      <c r="C44" s="18"/>
      <c r="D44" s="45"/>
      <c r="E44" s="45"/>
      <c r="F44" s="45"/>
      <c r="G44" s="45"/>
      <c r="H44" s="45"/>
      <c r="I44" s="45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>
      <c r="B45" s="18">
        <f t="shared" si="1"/>
        <v>37</v>
      </c>
      <c r="C45" s="9"/>
      <c r="D45" s="45"/>
      <c r="E45" s="45"/>
      <c r="F45" s="45"/>
      <c r="G45" s="45"/>
      <c r="H45" s="45"/>
      <c r="I45" s="45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>
      <c r="B46" s="18">
        <f t="shared" si="1"/>
        <v>38</v>
      </c>
      <c r="C46" s="9"/>
      <c r="D46" s="45"/>
      <c r="E46" s="45"/>
      <c r="F46" s="45"/>
      <c r="G46" s="45"/>
      <c r="H46" s="45"/>
      <c r="I46" s="45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>
      <c r="B47" s="18">
        <f t="shared" si="1"/>
        <v>39</v>
      </c>
      <c r="C47" s="9"/>
      <c r="D47" s="45"/>
      <c r="E47" s="45"/>
      <c r="F47" s="45"/>
      <c r="G47" s="45"/>
      <c r="H47" s="45"/>
      <c r="I47" s="45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>
      <c r="B48" s="18">
        <f t="shared" si="1"/>
        <v>40</v>
      </c>
      <c r="C48" s="9"/>
      <c r="D48" s="45"/>
      <c r="E48" s="45"/>
      <c r="F48" s="45"/>
      <c r="G48" s="45"/>
      <c r="H48" s="45"/>
      <c r="I48" s="45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>
      <c r="B49" s="18">
        <f t="shared" si="1"/>
        <v>41</v>
      </c>
      <c r="C49" s="9"/>
      <c r="D49" s="45"/>
      <c r="E49" s="45"/>
      <c r="F49" s="45"/>
      <c r="G49" s="45"/>
      <c r="H49" s="45"/>
      <c r="I49" s="45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>
      <c r="B50" s="18">
        <f t="shared" si="1"/>
        <v>42</v>
      </c>
      <c r="C50" s="9"/>
      <c r="D50" s="45"/>
      <c r="E50" s="45"/>
      <c r="F50" s="45"/>
      <c r="G50" s="45"/>
      <c r="H50" s="45"/>
      <c r="I50" s="45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>
      <c r="B51" s="18">
        <f t="shared" si="1"/>
        <v>43</v>
      </c>
      <c r="C51" s="9"/>
      <c r="D51" s="45"/>
      <c r="E51" s="45"/>
      <c r="F51" s="45"/>
      <c r="G51" s="45"/>
      <c r="H51" s="45"/>
      <c r="I51" s="45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>
      <c r="B52" s="18">
        <f t="shared" si="1"/>
        <v>44</v>
      </c>
      <c r="C52" s="9"/>
      <c r="D52" s="45"/>
      <c r="E52" s="45"/>
      <c r="F52" s="45"/>
      <c r="G52" s="45"/>
      <c r="H52" s="45"/>
      <c r="I52" s="45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>
      <c r="B53" s="18">
        <f t="shared" si="1"/>
        <v>45</v>
      </c>
      <c r="C53" s="22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>
      <c r="C54" s="33"/>
      <c r="D54" s="33"/>
      <c r="E54" s="17"/>
      <c r="H54" s="37" t="s">
        <v>19</v>
      </c>
      <c r="I54" s="37"/>
      <c r="J54" s="23">
        <f>COUNTIF(J9:J53,"&gt;=70")</f>
        <v>26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>
      <c r="C55" s="33"/>
      <c r="D55" s="33"/>
      <c r="E55" s="21"/>
      <c r="H55" s="38" t="s">
        <v>20</v>
      </c>
      <c r="I55" s="38"/>
      <c r="J55" s="24">
        <f>COUNTIF(J9:J53,"&lt;70")</f>
        <v>3</v>
      </c>
      <c r="K55" s="24">
        <f t="shared" ref="K55:Q55" si="5">COUNTIF(K9:K53,"&lt;70")</f>
        <v>29</v>
      </c>
      <c r="L55" s="24">
        <f t="shared" si="5"/>
        <v>29</v>
      </c>
      <c r="M55" s="24">
        <f t="shared" si="5"/>
        <v>29</v>
      </c>
      <c r="N55" s="24">
        <f t="shared" si="5"/>
        <v>29</v>
      </c>
      <c r="O55" s="24">
        <f t="shared" si="5"/>
        <v>29</v>
      </c>
      <c r="P55" s="24">
        <f t="shared" si="5"/>
        <v>29</v>
      </c>
      <c r="Q55" s="24">
        <f t="shared" si="5"/>
        <v>45</v>
      </c>
    </row>
    <row r="56" spans="2:17">
      <c r="C56" s="33"/>
      <c r="D56" s="33"/>
      <c r="E56" s="33"/>
      <c r="H56" s="38" t="s">
        <v>21</v>
      </c>
      <c r="I56" s="38"/>
      <c r="J56" s="24">
        <f>COUNT(J9:J53)</f>
        <v>29</v>
      </c>
      <c r="K56" s="24">
        <f t="shared" ref="K56:Q56" si="6">COUNT(K9:K53)</f>
        <v>29</v>
      </c>
      <c r="L56" s="24">
        <f t="shared" si="6"/>
        <v>29</v>
      </c>
      <c r="M56" s="24">
        <f t="shared" si="6"/>
        <v>29</v>
      </c>
      <c r="N56" s="24">
        <f t="shared" si="6"/>
        <v>29</v>
      </c>
      <c r="O56" s="24">
        <f t="shared" si="6"/>
        <v>29</v>
      </c>
      <c r="P56" s="24">
        <f t="shared" si="6"/>
        <v>29</v>
      </c>
      <c r="Q56" s="24">
        <f t="shared" si="6"/>
        <v>45</v>
      </c>
    </row>
    <row r="57" spans="2:17">
      <c r="C57" s="33"/>
      <c r="D57" s="33"/>
      <c r="E57" s="17"/>
      <c r="F57" s="12"/>
      <c r="H57" s="39" t="s">
        <v>16</v>
      </c>
      <c r="I57" s="39"/>
      <c r="J57" s="25">
        <f>J54/J56</f>
        <v>0.89655172413793105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>
      <c r="C58" s="33"/>
      <c r="D58" s="33"/>
      <c r="E58" s="17"/>
      <c r="F58" s="12"/>
      <c r="H58" s="39" t="s">
        <v>17</v>
      </c>
      <c r="I58" s="39"/>
      <c r="J58" s="25">
        <f>J55/J56</f>
        <v>0.10344827586206896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>
      <c r="C59" s="33"/>
      <c r="D59" s="33"/>
      <c r="E59" s="21"/>
      <c r="F59" s="12"/>
    </row>
    <row r="60" spans="2:17">
      <c r="C60" s="17"/>
      <c r="D60" s="17"/>
      <c r="E60" s="21"/>
      <c r="F60" s="12"/>
    </row>
    <row r="61" spans="2:17">
      <c r="J61" s="40"/>
      <c r="K61" s="40"/>
      <c r="L61" s="40"/>
      <c r="M61" s="40"/>
      <c r="N61" s="40"/>
      <c r="O61" s="40"/>
      <c r="P61" s="40"/>
    </row>
    <row r="62" spans="2:17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B39" zoomScale="125" zoomScaleNormal="125" zoomScalePageLayoutView="125" workbookViewId="0">
      <selection activeCell="G55" sqref="G55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18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20"/>
      <c r="R3" s="20"/>
    </row>
    <row r="4" spans="2:18">
      <c r="C4" t="s">
        <v>0</v>
      </c>
      <c r="D4" s="41" t="s">
        <v>30</v>
      </c>
      <c r="E4" s="41"/>
      <c r="F4" s="41"/>
      <c r="G4" s="41"/>
      <c r="I4" t="s">
        <v>1</v>
      </c>
      <c r="J4" s="42" t="s">
        <v>31</v>
      </c>
      <c r="K4" s="42"/>
      <c r="M4" t="s">
        <v>2</v>
      </c>
      <c r="N4" s="43">
        <v>45009</v>
      </c>
      <c r="O4" s="43"/>
    </row>
    <row r="5" spans="2:18" ht="6.75" customHeight="1">
      <c r="D5" s="6"/>
      <c r="E5" s="6"/>
      <c r="F5" s="6"/>
      <c r="G5" s="6"/>
    </row>
    <row r="6" spans="2:18">
      <c r="C6" t="s">
        <v>3</v>
      </c>
      <c r="D6" s="42" t="s">
        <v>26</v>
      </c>
      <c r="E6" s="42"/>
      <c r="F6" s="42"/>
      <c r="G6" s="42"/>
      <c r="I6" s="34" t="s">
        <v>22</v>
      </c>
      <c r="J6" s="34"/>
      <c r="K6" s="35" t="s">
        <v>27</v>
      </c>
      <c r="L6" s="35"/>
      <c r="M6" s="35"/>
      <c r="N6" s="35"/>
      <c r="O6" s="35"/>
      <c r="P6" s="35"/>
    </row>
    <row r="7" spans="2:18" ht="11.25" customHeight="1"/>
    <row r="8" spans="2:18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>
      <c r="B9" s="18">
        <v>1</v>
      </c>
      <c r="C9" s="30" t="s">
        <v>130</v>
      </c>
      <c r="D9" s="45" t="s">
        <v>157</v>
      </c>
      <c r="E9" s="45"/>
      <c r="F9" s="45"/>
      <c r="G9" s="45"/>
      <c r="H9" s="45"/>
      <c r="I9" s="45"/>
      <c r="J9" s="19">
        <v>100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14.285714285714286</v>
      </c>
    </row>
    <row r="10" spans="2:18">
      <c r="B10" s="18">
        <f>B9+1</f>
        <v>2</v>
      </c>
      <c r="C10" s="30" t="s">
        <v>131</v>
      </c>
      <c r="D10" s="45" t="s">
        <v>158</v>
      </c>
      <c r="E10" s="45"/>
      <c r="F10" s="45"/>
      <c r="G10" s="45"/>
      <c r="H10" s="45"/>
      <c r="I10" s="45"/>
      <c r="J10" s="19">
        <v>95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13.571428571428571</v>
      </c>
    </row>
    <row r="11" spans="2:18">
      <c r="B11" s="18">
        <f t="shared" ref="B11:B53" si="1">B10+1</f>
        <v>3</v>
      </c>
      <c r="C11" s="30" t="s">
        <v>132</v>
      </c>
      <c r="D11" s="45" t="s">
        <v>159</v>
      </c>
      <c r="E11" s="45"/>
      <c r="F11" s="45"/>
      <c r="G11" s="45"/>
      <c r="H11" s="45"/>
      <c r="I11" s="45"/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0</v>
      </c>
    </row>
    <row r="12" spans="2:18">
      <c r="B12" s="18">
        <f t="shared" si="1"/>
        <v>4</v>
      </c>
      <c r="C12" s="30" t="s">
        <v>133</v>
      </c>
      <c r="D12" s="45" t="s">
        <v>160</v>
      </c>
      <c r="E12" s="45"/>
      <c r="F12" s="45"/>
      <c r="G12" s="45"/>
      <c r="H12" s="45"/>
      <c r="I12" s="45"/>
      <c r="J12" s="19">
        <v>100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14.285714285714286</v>
      </c>
    </row>
    <row r="13" spans="2:18">
      <c r="B13" s="18">
        <f t="shared" si="1"/>
        <v>5</v>
      </c>
      <c r="C13" s="30" t="s">
        <v>134</v>
      </c>
      <c r="D13" s="45" t="s">
        <v>161</v>
      </c>
      <c r="E13" s="45"/>
      <c r="F13" s="45"/>
      <c r="G13" s="45"/>
      <c r="H13" s="45"/>
      <c r="I13" s="45"/>
      <c r="J13" s="19">
        <v>85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12.142857142857142</v>
      </c>
    </row>
    <row r="14" spans="2:18">
      <c r="B14" s="18">
        <f t="shared" si="1"/>
        <v>6</v>
      </c>
      <c r="C14" s="30" t="s">
        <v>135</v>
      </c>
      <c r="D14" s="45" t="s">
        <v>162</v>
      </c>
      <c r="E14" s="45"/>
      <c r="F14" s="45"/>
      <c r="G14" s="45"/>
      <c r="H14" s="45"/>
      <c r="I14" s="45"/>
      <c r="J14" s="19">
        <v>90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12.857142857142858</v>
      </c>
    </row>
    <row r="15" spans="2:18">
      <c r="B15" s="18">
        <f t="shared" si="1"/>
        <v>7</v>
      </c>
      <c r="C15" s="30" t="s">
        <v>136</v>
      </c>
      <c r="D15" s="45" t="s">
        <v>163</v>
      </c>
      <c r="E15" s="45"/>
      <c r="F15" s="45"/>
      <c r="G15" s="45"/>
      <c r="H15" s="45"/>
      <c r="I15" s="45"/>
      <c r="J15" s="19">
        <v>70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10</v>
      </c>
    </row>
    <row r="16" spans="2:18">
      <c r="B16" s="18">
        <f t="shared" si="1"/>
        <v>8</v>
      </c>
      <c r="C16" s="30" t="s">
        <v>137</v>
      </c>
      <c r="D16" s="45" t="s">
        <v>164</v>
      </c>
      <c r="E16" s="45"/>
      <c r="F16" s="45"/>
      <c r="G16" s="45"/>
      <c r="H16" s="45"/>
      <c r="I16" s="45"/>
      <c r="J16" s="19">
        <v>100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14.285714285714286</v>
      </c>
    </row>
    <row r="17" spans="2:17">
      <c r="B17" s="18">
        <f t="shared" si="1"/>
        <v>9</v>
      </c>
      <c r="C17" s="30" t="s">
        <v>138</v>
      </c>
      <c r="D17" s="45" t="s">
        <v>165</v>
      </c>
      <c r="E17" s="45"/>
      <c r="F17" s="45"/>
      <c r="G17" s="45"/>
      <c r="H17" s="45"/>
      <c r="I17" s="45"/>
      <c r="J17" s="19">
        <v>95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13.571428571428571</v>
      </c>
    </row>
    <row r="18" spans="2:17">
      <c r="B18" s="18">
        <f t="shared" si="1"/>
        <v>10</v>
      </c>
      <c r="C18" s="30" t="s">
        <v>125</v>
      </c>
      <c r="D18" s="45" t="s">
        <v>166</v>
      </c>
      <c r="E18" s="45"/>
      <c r="F18" s="45"/>
      <c r="G18" s="45"/>
      <c r="H18" s="45"/>
      <c r="I18" s="45"/>
      <c r="J18" s="19">
        <v>90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12.857142857142858</v>
      </c>
    </row>
    <row r="19" spans="2:17">
      <c r="B19" s="18">
        <f t="shared" si="1"/>
        <v>11</v>
      </c>
      <c r="C19" s="30" t="s">
        <v>139</v>
      </c>
      <c r="D19" s="45" t="s">
        <v>167</v>
      </c>
      <c r="E19" s="45"/>
      <c r="F19" s="45"/>
      <c r="G19" s="45"/>
      <c r="H19" s="45"/>
      <c r="I19" s="45"/>
      <c r="J19" s="19">
        <v>85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12.142857142857142</v>
      </c>
    </row>
    <row r="20" spans="2:17">
      <c r="B20" s="18">
        <f t="shared" si="1"/>
        <v>12</v>
      </c>
      <c r="C20" s="30" t="s">
        <v>140</v>
      </c>
      <c r="D20" s="45" t="s">
        <v>168</v>
      </c>
      <c r="E20" s="45"/>
      <c r="F20" s="45"/>
      <c r="G20" s="45"/>
      <c r="H20" s="45"/>
      <c r="I20" s="45"/>
      <c r="J20" s="19">
        <v>90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12.857142857142858</v>
      </c>
    </row>
    <row r="21" spans="2:17">
      <c r="B21" s="18">
        <f t="shared" si="1"/>
        <v>13</v>
      </c>
      <c r="C21" s="30" t="s">
        <v>141</v>
      </c>
      <c r="D21" s="45" t="s">
        <v>169</v>
      </c>
      <c r="E21" s="45"/>
      <c r="F21" s="45"/>
      <c r="G21" s="45"/>
      <c r="H21" s="45"/>
      <c r="I21" s="45"/>
      <c r="J21" s="19">
        <v>85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12.142857142857142</v>
      </c>
    </row>
    <row r="22" spans="2:17">
      <c r="B22" s="18">
        <f t="shared" si="1"/>
        <v>14</v>
      </c>
      <c r="C22" s="30" t="s">
        <v>142</v>
      </c>
      <c r="D22" s="45" t="s">
        <v>170</v>
      </c>
      <c r="E22" s="45"/>
      <c r="F22" s="45"/>
      <c r="G22" s="45"/>
      <c r="H22" s="45"/>
      <c r="I22" s="45"/>
      <c r="J22" s="19">
        <v>95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13.571428571428571</v>
      </c>
    </row>
    <row r="23" spans="2:17">
      <c r="B23" s="18">
        <f t="shared" si="1"/>
        <v>15</v>
      </c>
      <c r="C23" s="30" t="s">
        <v>128</v>
      </c>
      <c r="D23" s="45" t="s">
        <v>171</v>
      </c>
      <c r="E23" s="45"/>
      <c r="F23" s="45"/>
      <c r="G23" s="45"/>
      <c r="H23" s="45"/>
      <c r="I23" s="45"/>
      <c r="J23" s="19">
        <v>95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13.571428571428571</v>
      </c>
    </row>
    <row r="24" spans="2:17">
      <c r="B24" s="18">
        <f t="shared" si="1"/>
        <v>16</v>
      </c>
      <c r="C24" s="30" t="s">
        <v>129</v>
      </c>
      <c r="D24" s="45" t="s">
        <v>172</v>
      </c>
      <c r="E24" s="45"/>
      <c r="F24" s="45"/>
      <c r="G24" s="45"/>
      <c r="H24" s="45"/>
      <c r="I24" s="45"/>
      <c r="J24" s="19">
        <v>98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14</v>
      </c>
    </row>
    <row r="25" spans="2:17">
      <c r="B25" s="18">
        <f t="shared" si="1"/>
        <v>17</v>
      </c>
      <c r="C25" s="30" t="s">
        <v>143</v>
      </c>
      <c r="D25" s="45" t="s">
        <v>173</v>
      </c>
      <c r="E25" s="45"/>
      <c r="F25" s="45"/>
      <c r="G25" s="45"/>
      <c r="H25" s="45"/>
      <c r="I25" s="45"/>
      <c r="J25" s="19">
        <v>95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13.571428571428571</v>
      </c>
    </row>
    <row r="26" spans="2:17">
      <c r="B26" s="18">
        <f t="shared" si="1"/>
        <v>18</v>
      </c>
      <c r="C26" s="30" t="s">
        <v>144</v>
      </c>
      <c r="D26" s="45" t="s">
        <v>174</v>
      </c>
      <c r="E26" s="45"/>
      <c r="F26" s="45"/>
      <c r="G26" s="45"/>
      <c r="H26" s="45"/>
      <c r="I26" s="45"/>
      <c r="J26" s="19">
        <v>95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13.571428571428571</v>
      </c>
    </row>
    <row r="27" spans="2:17">
      <c r="B27" s="18">
        <f>B26+1</f>
        <v>19</v>
      </c>
      <c r="C27" s="31" t="s">
        <v>208</v>
      </c>
      <c r="D27" s="45" t="s">
        <v>232</v>
      </c>
      <c r="E27" s="45"/>
      <c r="F27" s="45"/>
      <c r="G27" s="45"/>
      <c r="H27" s="45"/>
      <c r="I27" s="45"/>
      <c r="J27" s="19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14">
        <f t="shared" si="0"/>
        <v>0</v>
      </c>
    </row>
    <row r="28" spans="2:17">
      <c r="B28" s="18">
        <f t="shared" si="1"/>
        <v>20</v>
      </c>
      <c r="C28" s="30" t="s">
        <v>145</v>
      </c>
      <c r="D28" s="45" t="s">
        <v>176</v>
      </c>
      <c r="E28" s="45"/>
      <c r="F28" s="45"/>
      <c r="G28" s="45"/>
      <c r="H28" s="45"/>
      <c r="I28" s="45"/>
      <c r="J28" s="19">
        <v>85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14">
        <f t="shared" si="0"/>
        <v>12.142857142857142</v>
      </c>
    </row>
    <row r="29" spans="2:17">
      <c r="B29" s="18">
        <f t="shared" si="1"/>
        <v>21</v>
      </c>
      <c r="C29" s="31" t="s">
        <v>233</v>
      </c>
      <c r="D29" s="47" t="s">
        <v>175</v>
      </c>
      <c r="E29" s="48"/>
      <c r="F29" s="48"/>
      <c r="G29" s="48"/>
      <c r="H29" s="48"/>
      <c r="I29" s="49"/>
      <c r="J29" s="19">
        <v>90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14">
        <f t="shared" si="0"/>
        <v>12.857142857142858</v>
      </c>
    </row>
    <row r="30" spans="2:17">
      <c r="B30" s="18">
        <f t="shared" si="1"/>
        <v>22</v>
      </c>
      <c r="C30" s="30" t="s">
        <v>146</v>
      </c>
      <c r="D30" s="45" t="s">
        <v>177</v>
      </c>
      <c r="E30" s="45"/>
      <c r="F30" s="45"/>
      <c r="G30" s="45"/>
      <c r="H30" s="45"/>
      <c r="I30" s="45"/>
      <c r="J30" s="19">
        <v>95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14">
        <f t="shared" si="0"/>
        <v>13.571428571428571</v>
      </c>
    </row>
    <row r="31" spans="2:17">
      <c r="B31" s="18">
        <f t="shared" si="1"/>
        <v>23</v>
      </c>
      <c r="C31" s="30" t="s">
        <v>147</v>
      </c>
      <c r="D31" s="45" t="s">
        <v>178</v>
      </c>
      <c r="E31" s="45"/>
      <c r="F31" s="45"/>
      <c r="G31" s="45"/>
      <c r="H31" s="45"/>
      <c r="I31" s="45"/>
      <c r="J31" s="19">
        <v>90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14">
        <f t="shared" si="0"/>
        <v>12.857142857142858</v>
      </c>
    </row>
    <row r="32" spans="2:17">
      <c r="B32" s="18">
        <f t="shared" si="1"/>
        <v>24</v>
      </c>
      <c r="C32" s="30" t="s">
        <v>148</v>
      </c>
      <c r="D32" s="45" t="s">
        <v>179</v>
      </c>
      <c r="E32" s="45"/>
      <c r="F32" s="45"/>
      <c r="G32" s="45"/>
      <c r="H32" s="45"/>
      <c r="I32" s="45"/>
      <c r="J32" s="19">
        <v>90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14">
        <f t="shared" si="0"/>
        <v>12.857142857142858</v>
      </c>
    </row>
    <row r="33" spans="2:17">
      <c r="B33" s="18">
        <f t="shared" si="1"/>
        <v>25</v>
      </c>
      <c r="C33" s="30" t="s">
        <v>149</v>
      </c>
      <c r="D33" s="45" t="s">
        <v>180</v>
      </c>
      <c r="E33" s="45"/>
      <c r="F33" s="45"/>
      <c r="G33" s="45"/>
      <c r="H33" s="45"/>
      <c r="I33" s="45"/>
      <c r="J33" s="19">
        <v>90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14">
        <f t="shared" si="0"/>
        <v>12.857142857142858</v>
      </c>
    </row>
    <row r="34" spans="2:17">
      <c r="B34" s="18">
        <f t="shared" si="1"/>
        <v>26</v>
      </c>
      <c r="C34" s="30" t="s">
        <v>150</v>
      </c>
      <c r="D34" s="45" t="s">
        <v>181</v>
      </c>
      <c r="E34" s="45"/>
      <c r="F34" s="45"/>
      <c r="G34" s="45"/>
      <c r="H34" s="45"/>
      <c r="I34" s="45"/>
      <c r="J34" s="19">
        <v>95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14">
        <f t="shared" si="0"/>
        <v>13.571428571428571</v>
      </c>
    </row>
    <row r="35" spans="2:17">
      <c r="B35" s="18">
        <f t="shared" si="1"/>
        <v>27</v>
      </c>
      <c r="C35" s="30" t="s">
        <v>151</v>
      </c>
      <c r="D35" s="45" t="s">
        <v>182</v>
      </c>
      <c r="E35" s="45"/>
      <c r="F35" s="45"/>
      <c r="G35" s="45"/>
      <c r="H35" s="45"/>
      <c r="I35" s="45"/>
      <c r="J35" s="19">
        <v>100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14">
        <f t="shared" si="0"/>
        <v>14.285714285714286</v>
      </c>
    </row>
    <row r="36" spans="2:17">
      <c r="B36" s="18">
        <f t="shared" si="1"/>
        <v>28</v>
      </c>
      <c r="C36" s="30" t="s">
        <v>152</v>
      </c>
      <c r="D36" s="45" t="s">
        <v>183</v>
      </c>
      <c r="E36" s="45"/>
      <c r="F36" s="45"/>
      <c r="G36" s="45"/>
      <c r="H36" s="45"/>
      <c r="I36" s="45"/>
      <c r="J36" s="19">
        <v>80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14">
        <f t="shared" si="0"/>
        <v>11.428571428571429</v>
      </c>
    </row>
    <row r="37" spans="2:17">
      <c r="B37" s="18">
        <f t="shared" si="1"/>
        <v>29</v>
      </c>
      <c r="C37" s="30" t="s">
        <v>153</v>
      </c>
      <c r="D37" s="45" t="s">
        <v>184</v>
      </c>
      <c r="E37" s="45"/>
      <c r="F37" s="45"/>
      <c r="G37" s="45"/>
      <c r="H37" s="45"/>
      <c r="I37" s="45"/>
      <c r="J37" s="19">
        <v>100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14">
        <f t="shared" si="0"/>
        <v>14.285714285714286</v>
      </c>
    </row>
    <row r="38" spans="2:17">
      <c r="B38" s="18">
        <f t="shared" si="1"/>
        <v>30</v>
      </c>
      <c r="C38" s="30" t="s">
        <v>126</v>
      </c>
      <c r="D38" s="45" t="s">
        <v>189</v>
      </c>
      <c r="E38" s="45"/>
      <c r="F38" s="45"/>
      <c r="G38" s="45"/>
      <c r="H38" s="45"/>
      <c r="I38" s="45"/>
      <c r="J38" s="19">
        <v>100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14">
        <f t="shared" si="0"/>
        <v>14.285714285714286</v>
      </c>
    </row>
    <row r="39" spans="2:17">
      <c r="B39" s="18">
        <f t="shared" si="1"/>
        <v>31</v>
      </c>
      <c r="C39" s="30" t="s">
        <v>127</v>
      </c>
      <c r="D39" s="45" t="s">
        <v>185</v>
      </c>
      <c r="E39" s="45"/>
      <c r="F39" s="45"/>
      <c r="G39" s="45"/>
      <c r="H39" s="45"/>
      <c r="I39" s="45"/>
      <c r="J39" s="19">
        <v>100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14">
        <f t="shared" si="0"/>
        <v>14.285714285714286</v>
      </c>
    </row>
    <row r="40" spans="2:17">
      <c r="B40" s="18">
        <f t="shared" si="1"/>
        <v>32</v>
      </c>
      <c r="C40" s="30" t="s">
        <v>154</v>
      </c>
      <c r="D40" s="50" t="s">
        <v>186</v>
      </c>
      <c r="E40" s="51"/>
      <c r="F40" s="51"/>
      <c r="G40" s="51"/>
      <c r="H40" s="51"/>
      <c r="I40" s="52"/>
      <c r="J40" s="19">
        <v>90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14">
        <f t="shared" si="0"/>
        <v>12.857142857142858</v>
      </c>
    </row>
    <row r="41" spans="2:17">
      <c r="B41" s="18">
        <f t="shared" si="1"/>
        <v>33</v>
      </c>
      <c r="C41" s="30" t="s">
        <v>155</v>
      </c>
      <c r="D41" s="50" t="s">
        <v>187</v>
      </c>
      <c r="E41" s="51"/>
      <c r="F41" s="51"/>
      <c r="G41" s="51"/>
      <c r="H41" s="51"/>
      <c r="I41" s="52"/>
      <c r="J41" s="19">
        <v>75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14">
        <f t="shared" si="0"/>
        <v>10.714285714285714</v>
      </c>
    </row>
    <row r="42" spans="2:17">
      <c r="B42" s="18">
        <f t="shared" si="1"/>
        <v>34</v>
      </c>
      <c r="C42" s="30" t="s">
        <v>156</v>
      </c>
      <c r="D42" s="50" t="s">
        <v>188</v>
      </c>
      <c r="E42" s="51"/>
      <c r="F42" s="51"/>
      <c r="G42" s="51"/>
      <c r="H42" s="51"/>
      <c r="I42" s="52"/>
      <c r="J42" s="19">
        <v>100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14">
        <f t="shared" si="0"/>
        <v>14.285714285714286</v>
      </c>
    </row>
    <row r="43" spans="2:17">
      <c r="B43" s="18">
        <f t="shared" si="1"/>
        <v>35</v>
      </c>
      <c r="C43" s="30"/>
      <c r="D43" s="45"/>
      <c r="E43" s="45"/>
      <c r="F43" s="45"/>
      <c r="G43" s="45"/>
      <c r="H43" s="45"/>
      <c r="I43" s="45"/>
      <c r="J43" s="19"/>
      <c r="K43" s="28"/>
      <c r="L43" s="28"/>
      <c r="M43" s="28"/>
      <c r="N43" s="28"/>
      <c r="O43" s="28"/>
      <c r="P43" s="28"/>
      <c r="Q43" s="14">
        <f t="shared" si="0"/>
        <v>0</v>
      </c>
    </row>
    <row r="44" spans="2:17">
      <c r="B44" s="18">
        <f t="shared" si="1"/>
        <v>36</v>
      </c>
      <c r="C44" s="18"/>
      <c r="D44" s="45"/>
      <c r="E44" s="45"/>
      <c r="F44" s="45"/>
      <c r="G44" s="45"/>
      <c r="H44" s="45"/>
      <c r="I44" s="45"/>
      <c r="J44" s="19"/>
      <c r="K44" s="28"/>
      <c r="L44" s="28"/>
      <c r="M44" s="28"/>
      <c r="N44" s="28"/>
      <c r="O44" s="28"/>
      <c r="P44" s="28"/>
      <c r="Q44" s="14">
        <f t="shared" si="0"/>
        <v>0</v>
      </c>
    </row>
    <row r="45" spans="2:17">
      <c r="B45" s="18">
        <f t="shared" si="1"/>
        <v>37</v>
      </c>
      <c r="C45" s="9"/>
      <c r="D45" s="45"/>
      <c r="E45" s="45"/>
      <c r="F45" s="45"/>
      <c r="G45" s="45"/>
      <c r="H45" s="45"/>
      <c r="I45" s="45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>
      <c r="B46" s="18">
        <f t="shared" si="1"/>
        <v>38</v>
      </c>
      <c r="C46" s="9"/>
      <c r="D46" s="45"/>
      <c r="E46" s="45"/>
      <c r="F46" s="45"/>
      <c r="G46" s="45"/>
      <c r="H46" s="45"/>
      <c r="I46" s="45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>
      <c r="B47" s="18">
        <f t="shared" si="1"/>
        <v>39</v>
      </c>
      <c r="C47" s="9"/>
      <c r="D47" s="45"/>
      <c r="E47" s="45"/>
      <c r="F47" s="45"/>
      <c r="G47" s="45"/>
      <c r="H47" s="45"/>
      <c r="I47" s="45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>
      <c r="B48" s="18">
        <f t="shared" si="1"/>
        <v>40</v>
      </c>
      <c r="C48" s="9"/>
      <c r="D48" s="45"/>
      <c r="E48" s="45"/>
      <c r="F48" s="45"/>
      <c r="G48" s="45"/>
      <c r="H48" s="45"/>
      <c r="I48" s="45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>
      <c r="B49" s="18">
        <f t="shared" si="1"/>
        <v>41</v>
      </c>
      <c r="C49" s="9"/>
      <c r="D49" s="45"/>
      <c r="E49" s="45"/>
      <c r="F49" s="45"/>
      <c r="G49" s="45"/>
      <c r="H49" s="45"/>
      <c r="I49" s="45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>
      <c r="B50" s="18">
        <f t="shared" si="1"/>
        <v>42</v>
      </c>
      <c r="C50" s="9"/>
      <c r="D50" s="45"/>
      <c r="E50" s="45"/>
      <c r="F50" s="45"/>
      <c r="G50" s="45"/>
      <c r="H50" s="45"/>
      <c r="I50" s="45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>
      <c r="B51" s="18">
        <f t="shared" si="1"/>
        <v>43</v>
      </c>
      <c r="C51" s="9"/>
      <c r="D51" s="45"/>
      <c r="E51" s="45"/>
      <c r="F51" s="45"/>
      <c r="G51" s="45"/>
      <c r="H51" s="45"/>
      <c r="I51" s="45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>
      <c r="B52" s="18">
        <f t="shared" si="1"/>
        <v>44</v>
      </c>
      <c r="C52" s="9"/>
      <c r="D52" s="45"/>
      <c r="E52" s="45"/>
      <c r="F52" s="45"/>
      <c r="G52" s="45"/>
      <c r="H52" s="45"/>
      <c r="I52" s="45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>
      <c r="B53" s="18">
        <f t="shared" si="1"/>
        <v>45</v>
      </c>
      <c r="C53" s="22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>
      <c r="C54" s="33"/>
      <c r="D54" s="33"/>
      <c r="E54" s="17"/>
      <c r="H54" s="37" t="s">
        <v>19</v>
      </c>
      <c r="I54" s="37"/>
      <c r="J54" s="23">
        <f t="shared" ref="J54:P54" si="3">COUNTIF(J9:J53,"&gt;=70")</f>
        <v>32</v>
      </c>
      <c r="K54" s="23">
        <f t="shared" si="3"/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>COUNTIF(Q9:Q48,"&gt;=70")</f>
        <v>0</v>
      </c>
    </row>
    <row r="55" spans="2:17">
      <c r="C55" s="33"/>
      <c r="D55" s="33"/>
      <c r="E55" s="21"/>
      <c r="H55" s="38" t="s">
        <v>20</v>
      </c>
      <c r="I55" s="38"/>
      <c r="J55" s="24">
        <f t="shared" ref="J55:Q55" si="4">COUNTIF(J9:J53,"&lt;70")</f>
        <v>2</v>
      </c>
      <c r="K55" s="24">
        <f t="shared" si="4"/>
        <v>34</v>
      </c>
      <c r="L55" s="24">
        <f t="shared" si="4"/>
        <v>34</v>
      </c>
      <c r="M55" s="24">
        <f t="shared" si="4"/>
        <v>34</v>
      </c>
      <c r="N55" s="24">
        <f t="shared" si="4"/>
        <v>34</v>
      </c>
      <c r="O55" s="24">
        <f t="shared" si="4"/>
        <v>34</v>
      </c>
      <c r="P55" s="24">
        <f t="shared" si="4"/>
        <v>34</v>
      </c>
      <c r="Q55" s="24">
        <f t="shared" si="4"/>
        <v>45</v>
      </c>
    </row>
    <row r="56" spans="2:17">
      <c r="C56" s="33"/>
      <c r="D56" s="33"/>
      <c r="E56" s="33"/>
      <c r="H56" s="38" t="s">
        <v>21</v>
      </c>
      <c r="I56" s="38"/>
      <c r="J56" s="24">
        <f t="shared" ref="J56:Q56" si="5">COUNT(J9:J53)</f>
        <v>34</v>
      </c>
      <c r="K56" s="24">
        <f t="shared" si="5"/>
        <v>34</v>
      </c>
      <c r="L56" s="24">
        <f t="shared" si="5"/>
        <v>34</v>
      </c>
      <c r="M56" s="24">
        <f t="shared" si="5"/>
        <v>34</v>
      </c>
      <c r="N56" s="24">
        <f t="shared" si="5"/>
        <v>34</v>
      </c>
      <c r="O56" s="24">
        <f t="shared" si="5"/>
        <v>34</v>
      </c>
      <c r="P56" s="24">
        <f t="shared" si="5"/>
        <v>34</v>
      </c>
      <c r="Q56" s="24">
        <f t="shared" si="5"/>
        <v>45</v>
      </c>
    </row>
    <row r="57" spans="2:17">
      <c r="C57" s="33"/>
      <c r="D57" s="33"/>
      <c r="E57" s="17"/>
      <c r="F57" s="12"/>
      <c r="H57" s="39" t="s">
        <v>16</v>
      </c>
      <c r="I57" s="39"/>
      <c r="J57" s="25">
        <f>J54/J56</f>
        <v>0.94117647058823528</v>
      </c>
      <c r="K57" s="26">
        <f t="shared" ref="K57:Q57" si="6">K54/K56</f>
        <v>0</v>
      </c>
      <c r="L57" s="26">
        <f t="shared" si="6"/>
        <v>0</v>
      </c>
      <c r="M57" s="26">
        <f t="shared" si="6"/>
        <v>0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>
      <c r="C58" s="33"/>
      <c r="D58" s="33"/>
      <c r="E58" s="17"/>
      <c r="F58" s="12"/>
      <c r="H58" s="39" t="s">
        <v>17</v>
      </c>
      <c r="I58" s="39"/>
      <c r="J58" s="25">
        <f>J55/J56</f>
        <v>5.8823529411764705E-2</v>
      </c>
      <c r="K58" s="25">
        <f t="shared" ref="K58:Q58" si="7">K55/K56</f>
        <v>1</v>
      </c>
      <c r="L58" s="26">
        <f t="shared" si="7"/>
        <v>1</v>
      </c>
      <c r="M58" s="26">
        <f t="shared" si="7"/>
        <v>1</v>
      </c>
      <c r="N58" s="26">
        <f t="shared" si="7"/>
        <v>1</v>
      </c>
      <c r="O58" s="26">
        <f t="shared" si="7"/>
        <v>1</v>
      </c>
      <c r="P58" s="26">
        <f t="shared" si="7"/>
        <v>1</v>
      </c>
      <c r="Q58" s="26">
        <f t="shared" si="7"/>
        <v>1</v>
      </c>
    </row>
    <row r="59" spans="2:17">
      <c r="C59" s="33"/>
      <c r="D59" s="33"/>
      <c r="E59" s="21"/>
      <c r="F59" s="12"/>
    </row>
    <row r="60" spans="2:17">
      <c r="C60" s="17"/>
      <c r="D60" s="17"/>
      <c r="E60" s="21"/>
      <c r="F60" s="12"/>
    </row>
    <row r="61" spans="2:17">
      <c r="J61" s="40"/>
      <c r="K61" s="40"/>
      <c r="L61" s="40"/>
      <c r="M61" s="40"/>
      <c r="N61" s="40"/>
      <c r="O61" s="40"/>
      <c r="P61" s="40"/>
    </row>
    <row r="62" spans="2:17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30:I30"/>
    <mergeCell ref="D31:I31"/>
    <mergeCell ref="D29:I29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11" zoomScale="125" zoomScaleNormal="125" zoomScalePageLayoutView="125" workbookViewId="0">
      <selection activeCell="J30" sqref="J30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18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20"/>
      <c r="R3" s="20"/>
    </row>
    <row r="4" spans="2:18">
      <c r="C4" t="s">
        <v>0</v>
      </c>
      <c r="D4" s="41" t="s">
        <v>32</v>
      </c>
      <c r="E4" s="41"/>
      <c r="F4" s="41"/>
      <c r="G4" s="41"/>
      <c r="I4" t="s">
        <v>1</v>
      </c>
      <c r="J4" s="42" t="s">
        <v>33</v>
      </c>
      <c r="K4" s="42"/>
      <c r="M4" t="s">
        <v>2</v>
      </c>
      <c r="N4" s="43">
        <v>45009</v>
      </c>
      <c r="O4" s="43"/>
    </row>
    <row r="5" spans="2:18" ht="6.75" customHeight="1">
      <c r="D5" s="6"/>
      <c r="E5" s="6"/>
      <c r="F5" s="6"/>
      <c r="G5" s="6"/>
    </row>
    <row r="6" spans="2:18">
      <c r="C6" t="s">
        <v>3</v>
      </c>
      <c r="D6" s="42" t="s">
        <v>26</v>
      </c>
      <c r="E6" s="42"/>
      <c r="F6" s="42"/>
      <c r="G6" s="42"/>
      <c r="I6" s="34" t="s">
        <v>22</v>
      </c>
      <c r="J6" s="34"/>
      <c r="K6" s="35" t="s">
        <v>27</v>
      </c>
      <c r="L6" s="35"/>
      <c r="M6" s="35"/>
      <c r="N6" s="35"/>
      <c r="O6" s="35"/>
      <c r="P6" s="35"/>
    </row>
    <row r="7" spans="2:18" ht="11.25" customHeight="1"/>
    <row r="8" spans="2:18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>
      <c r="B9" s="18">
        <v>1</v>
      </c>
      <c r="C9" s="30" t="s">
        <v>190</v>
      </c>
      <c r="D9" s="45" t="s">
        <v>209</v>
      </c>
      <c r="E9" s="45"/>
      <c r="F9" s="45"/>
      <c r="G9" s="45"/>
      <c r="H9" s="45"/>
      <c r="I9" s="45"/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0</v>
      </c>
    </row>
    <row r="10" spans="2:18">
      <c r="B10" s="18">
        <f t="shared" ref="B10:B53" si="0">B9+1</f>
        <v>2</v>
      </c>
      <c r="C10" s="30" t="s">
        <v>191</v>
      </c>
      <c r="D10" s="45" t="s">
        <v>210</v>
      </c>
      <c r="E10" s="45"/>
      <c r="F10" s="45"/>
      <c r="G10" s="45"/>
      <c r="H10" s="45"/>
      <c r="I10" s="45"/>
      <c r="J10" s="19">
        <v>70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1">SUM(J10:P10)/7</f>
        <v>10</v>
      </c>
    </row>
    <row r="11" spans="2:18">
      <c r="B11" s="18">
        <f t="shared" si="0"/>
        <v>3</v>
      </c>
      <c r="C11" s="30" t="s">
        <v>192</v>
      </c>
      <c r="D11" s="45" t="s">
        <v>211</v>
      </c>
      <c r="E11" s="45"/>
      <c r="F11" s="45"/>
      <c r="G11" s="45"/>
      <c r="H11" s="45"/>
      <c r="I11" s="45"/>
      <c r="J11" s="19">
        <v>78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1"/>
        <v>11.142857142857142</v>
      </c>
    </row>
    <row r="12" spans="2:18">
      <c r="B12" s="18">
        <f t="shared" si="0"/>
        <v>4</v>
      </c>
      <c r="C12" s="30" t="s">
        <v>193</v>
      </c>
      <c r="D12" s="45" t="s">
        <v>212</v>
      </c>
      <c r="E12" s="45"/>
      <c r="F12" s="45"/>
      <c r="G12" s="45"/>
      <c r="H12" s="45"/>
      <c r="I12" s="45"/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1"/>
        <v>0</v>
      </c>
    </row>
    <row r="13" spans="2:18">
      <c r="B13" s="18">
        <f t="shared" si="0"/>
        <v>5</v>
      </c>
      <c r="C13" s="30" t="s">
        <v>194</v>
      </c>
      <c r="D13" s="45" t="s">
        <v>213</v>
      </c>
      <c r="E13" s="45"/>
      <c r="F13" s="45"/>
      <c r="G13" s="45"/>
      <c r="H13" s="45"/>
      <c r="I13" s="45"/>
      <c r="J13" s="19">
        <v>100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1"/>
        <v>14.285714285714286</v>
      </c>
    </row>
    <row r="14" spans="2:18">
      <c r="B14" s="18">
        <f t="shared" si="0"/>
        <v>6</v>
      </c>
      <c r="C14" s="30" t="s">
        <v>228</v>
      </c>
      <c r="D14" s="45" t="s">
        <v>214</v>
      </c>
      <c r="E14" s="45"/>
      <c r="F14" s="45"/>
      <c r="G14" s="45"/>
      <c r="H14" s="45"/>
      <c r="I14" s="45"/>
      <c r="J14" s="19">
        <v>70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1"/>
        <v>10</v>
      </c>
    </row>
    <row r="15" spans="2:18">
      <c r="B15" s="18">
        <f t="shared" si="0"/>
        <v>7</v>
      </c>
      <c r="C15" s="30" t="s">
        <v>195</v>
      </c>
      <c r="D15" s="45" t="s">
        <v>215</v>
      </c>
      <c r="E15" s="45"/>
      <c r="F15" s="45"/>
      <c r="G15" s="45"/>
      <c r="H15" s="45"/>
      <c r="I15" s="45"/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1"/>
        <v>0</v>
      </c>
    </row>
    <row r="16" spans="2:18">
      <c r="B16" s="18">
        <f t="shared" si="0"/>
        <v>8</v>
      </c>
      <c r="C16" s="30" t="s">
        <v>197</v>
      </c>
      <c r="D16" s="45" t="s">
        <v>216</v>
      </c>
      <c r="E16" s="45"/>
      <c r="F16" s="45"/>
      <c r="G16" s="45"/>
      <c r="H16" s="45"/>
      <c r="I16" s="45"/>
      <c r="J16" s="19">
        <v>83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1"/>
        <v>11.857142857142858</v>
      </c>
    </row>
    <row r="17" spans="2:17">
      <c r="B17" s="18">
        <f t="shared" si="0"/>
        <v>9</v>
      </c>
      <c r="C17" s="30" t="s">
        <v>198</v>
      </c>
      <c r="D17" s="45" t="s">
        <v>217</v>
      </c>
      <c r="E17" s="45"/>
      <c r="F17" s="45"/>
      <c r="G17" s="45"/>
      <c r="H17" s="45"/>
      <c r="I17" s="45"/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1"/>
        <v>0</v>
      </c>
    </row>
    <row r="18" spans="2:17">
      <c r="B18" s="18">
        <f t="shared" si="0"/>
        <v>10</v>
      </c>
      <c r="C18" s="30" t="s">
        <v>199</v>
      </c>
      <c r="D18" s="45" t="s">
        <v>218</v>
      </c>
      <c r="E18" s="45"/>
      <c r="F18" s="45"/>
      <c r="G18" s="45"/>
      <c r="H18" s="45"/>
      <c r="I18" s="45"/>
      <c r="J18" s="19">
        <v>70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1"/>
        <v>10</v>
      </c>
    </row>
    <row r="19" spans="2:17">
      <c r="B19" s="18">
        <f t="shared" si="0"/>
        <v>11</v>
      </c>
      <c r="C19" s="30" t="s">
        <v>196</v>
      </c>
      <c r="D19" s="45" t="s">
        <v>219</v>
      </c>
      <c r="E19" s="45"/>
      <c r="F19" s="45"/>
      <c r="G19" s="45"/>
      <c r="H19" s="45"/>
      <c r="I19" s="45"/>
      <c r="J19" s="19">
        <v>75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>SUM(J19:P19)/7</f>
        <v>10.714285714285714</v>
      </c>
    </row>
    <row r="20" spans="2:17">
      <c r="B20" s="18">
        <f t="shared" si="0"/>
        <v>12</v>
      </c>
      <c r="C20" s="30" t="s">
        <v>200</v>
      </c>
      <c r="D20" s="45" t="s">
        <v>220</v>
      </c>
      <c r="E20" s="45"/>
      <c r="F20" s="45"/>
      <c r="G20" s="45"/>
      <c r="H20" s="45"/>
      <c r="I20" s="45"/>
      <c r="J20" s="19">
        <v>90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>SUM(J20:P20)/7</f>
        <v>12.857142857142858</v>
      </c>
    </row>
    <row r="21" spans="2:17">
      <c r="B21" s="18">
        <f t="shared" si="0"/>
        <v>13</v>
      </c>
      <c r="C21" s="30" t="s">
        <v>201</v>
      </c>
      <c r="D21" s="47" t="s">
        <v>224</v>
      </c>
      <c r="E21" s="48"/>
      <c r="F21" s="48"/>
      <c r="G21" s="48"/>
      <c r="H21" s="48"/>
      <c r="I21" s="49"/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1"/>
        <v>0</v>
      </c>
    </row>
    <row r="22" spans="2:17">
      <c r="B22" s="18">
        <f t="shared" si="0"/>
        <v>14</v>
      </c>
      <c r="C22" s="30" t="s">
        <v>202</v>
      </c>
      <c r="D22" s="45" t="s">
        <v>221</v>
      </c>
      <c r="E22" s="45"/>
      <c r="F22" s="45"/>
      <c r="G22" s="45"/>
      <c r="H22" s="45"/>
      <c r="I22" s="45"/>
      <c r="J22" s="19">
        <v>80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1"/>
        <v>11.428571428571429</v>
      </c>
    </row>
    <row r="23" spans="2:17">
      <c r="B23" s="18">
        <f t="shared" si="0"/>
        <v>15</v>
      </c>
      <c r="C23" s="30" t="s">
        <v>203</v>
      </c>
      <c r="D23" s="45" t="s">
        <v>222</v>
      </c>
      <c r="E23" s="45"/>
      <c r="F23" s="45"/>
      <c r="G23" s="45"/>
      <c r="H23" s="45"/>
      <c r="I23" s="45"/>
      <c r="J23" s="19">
        <v>85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1"/>
        <v>12.142857142857142</v>
      </c>
    </row>
    <row r="24" spans="2:17">
      <c r="B24" s="18">
        <f t="shared" si="0"/>
        <v>16</v>
      </c>
      <c r="C24" s="30" t="s">
        <v>204</v>
      </c>
      <c r="D24" s="45" t="s">
        <v>223</v>
      </c>
      <c r="E24" s="45"/>
      <c r="F24" s="45"/>
      <c r="G24" s="45"/>
      <c r="H24" s="45"/>
      <c r="I24" s="45"/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1"/>
        <v>0</v>
      </c>
    </row>
    <row r="25" spans="2:17">
      <c r="B25" s="18">
        <f t="shared" si="0"/>
        <v>17</v>
      </c>
      <c r="C25" s="30" t="s">
        <v>205</v>
      </c>
      <c r="D25" s="45" t="s">
        <v>225</v>
      </c>
      <c r="E25" s="45"/>
      <c r="F25" s="45"/>
      <c r="G25" s="45"/>
      <c r="H25" s="45"/>
      <c r="I25" s="45"/>
      <c r="J25" s="19">
        <v>75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1"/>
        <v>10.714285714285714</v>
      </c>
    </row>
    <row r="26" spans="2:17">
      <c r="B26" s="18">
        <f t="shared" si="0"/>
        <v>18</v>
      </c>
      <c r="C26" s="30" t="s">
        <v>206</v>
      </c>
      <c r="D26" s="45" t="s">
        <v>226</v>
      </c>
      <c r="E26" s="45"/>
      <c r="F26" s="45"/>
      <c r="G26" s="45"/>
      <c r="H26" s="45"/>
      <c r="I26" s="45"/>
      <c r="J26" s="19">
        <v>80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1"/>
        <v>11.428571428571429</v>
      </c>
    </row>
    <row r="27" spans="2:17">
      <c r="B27" s="18">
        <f t="shared" si="0"/>
        <v>19</v>
      </c>
      <c r="C27" s="30" t="s">
        <v>207</v>
      </c>
      <c r="D27" s="45" t="s">
        <v>227</v>
      </c>
      <c r="E27" s="45"/>
      <c r="F27" s="45"/>
      <c r="G27" s="45"/>
      <c r="H27" s="45"/>
      <c r="I27" s="45"/>
      <c r="J27" s="19">
        <v>95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14">
        <f t="shared" si="1"/>
        <v>13.571428571428571</v>
      </c>
    </row>
    <row r="28" spans="2:17">
      <c r="B28" s="18">
        <f t="shared" si="0"/>
        <v>20</v>
      </c>
      <c r="D28" s="47"/>
      <c r="E28" s="48"/>
      <c r="F28" s="48"/>
      <c r="G28" s="48"/>
      <c r="H28" s="48"/>
      <c r="I28" s="49"/>
      <c r="K28" s="28"/>
      <c r="L28" s="28"/>
      <c r="M28" s="28"/>
      <c r="N28" s="28"/>
      <c r="O28" s="28"/>
      <c r="P28" s="28"/>
      <c r="Q28" s="14">
        <f t="shared" si="1"/>
        <v>0</v>
      </c>
    </row>
    <row r="29" spans="2:17">
      <c r="B29" s="18">
        <f t="shared" si="0"/>
        <v>21</v>
      </c>
      <c r="C29" s="18"/>
      <c r="D29" s="45"/>
      <c r="E29" s="45"/>
      <c r="F29" s="45"/>
      <c r="G29" s="45"/>
      <c r="H29" s="45"/>
      <c r="I29" s="45"/>
      <c r="J29" s="19">
        <f>AVERAGE(J9:J27)</f>
        <v>55.315789473684212</v>
      </c>
      <c r="K29" s="19"/>
      <c r="L29" s="19"/>
      <c r="M29" s="19"/>
      <c r="N29" s="19"/>
      <c r="O29" s="19"/>
      <c r="P29" s="19"/>
      <c r="Q29" s="14">
        <f t="shared" si="1"/>
        <v>7.9022556390977448</v>
      </c>
    </row>
    <row r="30" spans="2:17">
      <c r="B30" s="18">
        <f t="shared" si="0"/>
        <v>22</v>
      </c>
      <c r="C30" s="18"/>
      <c r="D30" s="45"/>
      <c r="E30" s="45"/>
      <c r="F30" s="45"/>
      <c r="G30" s="45"/>
      <c r="H30" s="45"/>
      <c r="I30" s="45"/>
      <c r="J30" s="19">
        <f>COUNTIF(J9:J27,"&gt;=55.31")</f>
        <v>13</v>
      </c>
      <c r="K30" s="19"/>
      <c r="L30" s="19"/>
      <c r="M30" s="19"/>
      <c r="N30" s="19"/>
      <c r="O30" s="19"/>
      <c r="P30" s="19"/>
      <c r="Q30" s="14">
        <f t="shared" si="1"/>
        <v>1.8571428571428572</v>
      </c>
    </row>
    <row r="31" spans="2:17">
      <c r="B31" s="18">
        <f t="shared" si="0"/>
        <v>23</v>
      </c>
      <c r="C31" s="18"/>
      <c r="D31" s="45"/>
      <c r="E31" s="45"/>
      <c r="F31" s="45"/>
      <c r="G31" s="45"/>
      <c r="H31" s="45"/>
      <c r="I31" s="45"/>
      <c r="J31" s="19"/>
      <c r="K31" s="19"/>
      <c r="L31" s="19"/>
      <c r="M31" s="19"/>
      <c r="N31" s="19"/>
      <c r="O31" s="19"/>
      <c r="P31" s="19"/>
      <c r="Q31" s="14">
        <f t="shared" si="1"/>
        <v>0</v>
      </c>
    </row>
    <row r="32" spans="2:17">
      <c r="B32" s="18">
        <f t="shared" si="0"/>
        <v>24</v>
      </c>
      <c r="C32" s="18"/>
      <c r="D32" s="45"/>
      <c r="E32" s="45"/>
      <c r="F32" s="45"/>
      <c r="G32" s="45"/>
      <c r="H32" s="45"/>
      <c r="I32" s="45"/>
      <c r="J32" s="19"/>
      <c r="K32" s="19"/>
      <c r="L32" s="19"/>
      <c r="M32" s="19"/>
      <c r="N32" s="19"/>
      <c r="O32" s="19"/>
      <c r="P32" s="19"/>
      <c r="Q32" s="14">
        <f t="shared" si="1"/>
        <v>0</v>
      </c>
    </row>
    <row r="33" spans="2:17">
      <c r="B33" s="18">
        <f t="shared" si="0"/>
        <v>25</v>
      </c>
      <c r="C33" s="18"/>
      <c r="D33" s="45"/>
      <c r="E33" s="45"/>
      <c r="F33" s="45"/>
      <c r="G33" s="45"/>
      <c r="H33" s="45"/>
      <c r="I33" s="45"/>
      <c r="J33" s="19"/>
      <c r="K33" s="19"/>
      <c r="L33" s="19"/>
      <c r="M33" s="19"/>
      <c r="N33" s="19"/>
      <c r="O33" s="19"/>
      <c r="P33" s="19"/>
      <c r="Q33" s="14">
        <f t="shared" si="1"/>
        <v>0</v>
      </c>
    </row>
    <row r="34" spans="2:17">
      <c r="B34" s="18">
        <f t="shared" si="0"/>
        <v>26</v>
      </c>
      <c r="C34" s="18"/>
      <c r="D34" s="45"/>
      <c r="E34" s="45"/>
      <c r="F34" s="45"/>
      <c r="G34" s="45"/>
      <c r="H34" s="45"/>
      <c r="I34" s="45"/>
      <c r="J34" s="19"/>
      <c r="K34" s="19"/>
      <c r="L34" s="19"/>
      <c r="M34" s="19"/>
      <c r="N34" s="19"/>
      <c r="O34" s="19"/>
      <c r="P34" s="19"/>
      <c r="Q34" s="14">
        <f t="shared" si="1"/>
        <v>0</v>
      </c>
    </row>
    <row r="35" spans="2:17">
      <c r="B35" s="18">
        <f t="shared" si="0"/>
        <v>27</v>
      </c>
      <c r="C35" s="18"/>
      <c r="D35" s="45"/>
      <c r="E35" s="45"/>
      <c r="F35" s="45"/>
      <c r="G35" s="45"/>
      <c r="H35" s="45"/>
      <c r="I35" s="45"/>
      <c r="J35" s="19"/>
      <c r="K35" s="19"/>
      <c r="L35" s="19"/>
      <c r="M35" s="19"/>
      <c r="N35" s="19"/>
      <c r="O35" s="19"/>
      <c r="P35" s="19"/>
      <c r="Q35" s="14">
        <f t="shared" si="1"/>
        <v>0</v>
      </c>
    </row>
    <row r="36" spans="2:17">
      <c r="B36" s="18">
        <f t="shared" si="0"/>
        <v>28</v>
      </c>
      <c r="C36" s="18"/>
      <c r="D36" s="45"/>
      <c r="E36" s="45"/>
      <c r="F36" s="45"/>
      <c r="G36" s="45"/>
      <c r="H36" s="45"/>
      <c r="I36" s="45"/>
      <c r="J36" s="19"/>
      <c r="K36" s="19"/>
      <c r="L36" s="19"/>
      <c r="M36" s="19"/>
      <c r="N36" s="19"/>
      <c r="O36" s="19"/>
      <c r="P36" s="19"/>
      <c r="Q36" s="14">
        <f t="shared" si="1"/>
        <v>0</v>
      </c>
    </row>
    <row r="37" spans="2:17">
      <c r="B37" s="18">
        <f t="shared" si="0"/>
        <v>29</v>
      </c>
      <c r="C37" s="18"/>
      <c r="D37" s="45"/>
      <c r="E37" s="45"/>
      <c r="F37" s="45"/>
      <c r="G37" s="45"/>
      <c r="H37" s="45"/>
      <c r="I37" s="45"/>
      <c r="J37" s="19"/>
      <c r="K37" s="19"/>
      <c r="L37" s="19"/>
      <c r="M37" s="19"/>
      <c r="N37" s="19"/>
      <c r="O37" s="19"/>
      <c r="P37" s="19"/>
      <c r="Q37" s="14">
        <f t="shared" si="1"/>
        <v>0</v>
      </c>
    </row>
    <row r="38" spans="2:17">
      <c r="B38" s="18">
        <f t="shared" si="0"/>
        <v>30</v>
      </c>
      <c r="C38" s="18"/>
      <c r="D38" s="45"/>
      <c r="E38" s="45"/>
      <c r="F38" s="45"/>
      <c r="G38" s="45"/>
      <c r="H38" s="45"/>
      <c r="I38" s="45"/>
      <c r="J38" s="19"/>
      <c r="K38" s="19"/>
      <c r="L38" s="19"/>
      <c r="M38" s="19"/>
      <c r="N38" s="19"/>
      <c r="O38" s="19"/>
      <c r="P38" s="19"/>
      <c r="Q38" s="14">
        <f t="shared" si="1"/>
        <v>0</v>
      </c>
    </row>
    <row r="39" spans="2:17">
      <c r="B39" s="18">
        <f t="shared" si="0"/>
        <v>31</v>
      </c>
      <c r="C39" s="18"/>
      <c r="D39" s="45"/>
      <c r="E39" s="45"/>
      <c r="F39" s="45"/>
      <c r="G39" s="45"/>
      <c r="H39" s="45"/>
      <c r="I39" s="45"/>
      <c r="J39" s="19"/>
      <c r="K39" s="19"/>
      <c r="L39" s="19"/>
      <c r="M39" s="19"/>
      <c r="N39" s="19"/>
      <c r="O39" s="19"/>
      <c r="P39" s="19"/>
      <c r="Q39" s="14">
        <f t="shared" si="1"/>
        <v>0</v>
      </c>
    </row>
    <row r="40" spans="2:17">
      <c r="B40" s="18">
        <f t="shared" si="0"/>
        <v>32</v>
      </c>
      <c r="C40" s="18"/>
      <c r="D40" s="45"/>
      <c r="E40" s="45"/>
      <c r="F40" s="45"/>
      <c r="G40" s="45"/>
      <c r="H40" s="45"/>
      <c r="I40" s="45"/>
      <c r="J40" s="19"/>
      <c r="K40" s="19"/>
      <c r="L40" s="19"/>
      <c r="M40" s="19"/>
      <c r="N40" s="19"/>
      <c r="O40" s="19"/>
      <c r="P40" s="19"/>
      <c r="Q40" s="14">
        <f t="shared" si="1"/>
        <v>0</v>
      </c>
    </row>
    <row r="41" spans="2:17">
      <c r="B41" s="18">
        <f t="shared" si="0"/>
        <v>33</v>
      </c>
      <c r="C41" s="18"/>
      <c r="D41" s="45"/>
      <c r="E41" s="45"/>
      <c r="F41" s="45"/>
      <c r="G41" s="45"/>
      <c r="H41" s="45"/>
      <c r="I41" s="45"/>
      <c r="J41" s="19"/>
      <c r="K41" s="19"/>
      <c r="L41" s="19"/>
      <c r="M41" s="19"/>
      <c r="N41" s="19"/>
      <c r="O41" s="19"/>
      <c r="P41" s="19"/>
      <c r="Q41" s="14">
        <f t="shared" si="1"/>
        <v>0</v>
      </c>
    </row>
    <row r="42" spans="2:17">
      <c r="B42" s="18">
        <f t="shared" si="0"/>
        <v>34</v>
      </c>
      <c r="C42" s="18"/>
      <c r="D42" s="45"/>
      <c r="E42" s="45"/>
      <c r="F42" s="45"/>
      <c r="G42" s="45"/>
      <c r="H42" s="45"/>
      <c r="I42" s="45"/>
      <c r="J42" s="19"/>
      <c r="K42" s="19"/>
      <c r="L42" s="19"/>
      <c r="M42" s="19"/>
      <c r="N42" s="19"/>
      <c r="O42" s="19"/>
      <c r="P42" s="19"/>
      <c r="Q42" s="14">
        <f t="shared" si="1"/>
        <v>0</v>
      </c>
    </row>
    <row r="43" spans="2:17">
      <c r="B43" s="18">
        <f t="shared" si="0"/>
        <v>35</v>
      </c>
      <c r="C43" s="18"/>
      <c r="D43" s="45"/>
      <c r="E43" s="45"/>
      <c r="F43" s="45"/>
      <c r="G43" s="45"/>
      <c r="H43" s="45"/>
      <c r="I43" s="45"/>
      <c r="J43" s="19"/>
      <c r="K43" s="19"/>
      <c r="L43" s="19"/>
      <c r="M43" s="19"/>
      <c r="N43" s="19"/>
      <c r="O43" s="19"/>
      <c r="P43" s="19"/>
      <c r="Q43" s="14">
        <f t="shared" si="1"/>
        <v>0</v>
      </c>
    </row>
    <row r="44" spans="2:17">
      <c r="B44" s="18">
        <f t="shared" si="0"/>
        <v>36</v>
      </c>
      <c r="C44" s="18"/>
      <c r="D44" s="45"/>
      <c r="E44" s="45"/>
      <c r="F44" s="45"/>
      <c r="G44" s="45"/>
      <c r="H44" s="45"/>
      <c r="I44" s="45"/>
      <c r="J44" s="19"/>
      <c r="K44" s="19"/>
      <c r="L44" s="19"/>
      <c r="M44" s="19"/>
      <c r="N44" s="19"/>
      <c r="O44" s="19"/>
      <c r="P44" s="19"/>
      <c r="Q44" s="14">
        <f t="shared" si="1"/>
        <v>0</v>
      </c>
    </row>
    <row r="45" spans="2:17">
      <c r="B45" s="18">
        <f t="shared" si="0"/>
        <v>37</v>
      </c>
      <c r="C45" s="9"/>
      <c r="D45" s="45"/>
      <c r="E45" s="45"/>
      <c r="F45" s="45"/>
      <c r="G45" s="45"/>
      <c r="H45" s="45"/>
      <c r="I45" s="45"/>
      <c r="J45" s="19"/>
      <c r="K45" s="19"/>
      <c r="L45" s="19"/>
      <c r="M45" s="19"/>
      <c r="N45" s="19"/>
      <c r="O45" s="19"/>
      <c r="P45" s="19"/>
      <c r="Q45" s="14">
        <f t="shared" si="1"/>
        <v>0</v>
      </c>
    </row>
    <row r="46" spans="2:17">
      <c r="B46" s="18">
        <f t="shared" si="0"/>
        <v>38</v>
      </c>
      <c r="C46" s="9"/>
      <c r="D46" s="45"/>
      <c r="E46" s="45"/>
      <c r="F46" s="45"/>
      <c r="G46" s="45"/>
      <c r="H46" s="45"/>
      <c r="I46" s="45"/>
      <c r="J46" s="19"/>
      <c r="K46" s="19"/>
      <c r="L46" s="19"/>
      <c r="M46" s="19"/>
      <c r="N46" s="19"/>
      <c r="O46" s="19"/>
      <c r="P46" s="19"/>
      <c r="Q46" s="14">
        <f t="shared" si="1"/>
        <v>0</v>
      </c>
    </row>
    <row r="47" spans="2:17">
      <c r="B47" s="18">
        <f t="shared" si="0"/>
        <v>39</v>
      </c>
      <c r="C47" s="9"/>
      <c r="D47" s="45"/>
      <c r="E47" s="45"/>
      <c r="F47" s="45"/>
      <c r="G47" s="45"/>
      <c r="H47" s="45"/>
      <c r="I47" s="45"/>
      <c r="J47" s="19"/>
      <c r="K47" s="19"/>
      <c r="L47" s="19"/>
      <c r="M47" s="19"/>
      <c r="N47" s="19"/>
      <c r="O47" s="19"/>
      <c r="P47" s="19"/>
      <c r="Q47" s="14">
        <f t="shared" si="1"/>
        <v>0</v>
      </c>
    </row>
    <row r="48" spans="2:17">
      <c r="B48" s="18">
        <f t="shared" si="0"/>
        <v>40</v>
      </c>
      <c r="C48" s="9"/>
      <c r="D48" s="45"/>
      <c r="E48" s="45"/>
      <c r="F48" s="45"/>
      <c r="G48" s="45"/>
      <c r="H48" s="45"/>
      <c r="I48" s="45"/>
      <c r="J48" s="19"/>
      <c r="K48" s="19"/>
      <c r="L48" s="19"/>
      <c r="M48" s="19"/>
      <c r="N48" s="19"/>
      <c r="O48" s="19"/>
      <c r="P48" s="19"/>
      <c r="Q48" s="14">
        <f t="shared" si="1"/>
        <v>0</v>
      </c>
    </row>
    <row r="49" spans="2:17">
      <c r="B49" s="18">
        <f t="shared" si="0"/>
        <v>41</v>
      </c>
      <c r="C49" s="9"/>
      <c r="D49" s="45"/>
      <c r="E49" s="45"/>
      <c r="F49" s="45"/>
      <c r="G49" s="45"/>
      <c r="H49" s="45"/>
      <c r="I49" s="45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>
      <c r="B50" s="18">
        <f t="shared" si="0"/>
        <v>42</v>
      </c>
      <c r="C50" s="9"/>
      <c r="D50" s="45"/>
      <c r="E50" s="45"/>
      <c r="F50" s="45"/>
      <c r="G50" s="45"/>
      <c r="H50" s="45"/>
      <c r="I50" s="45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>
      <c r="B51" s="18">
        <f t="shared" si="0"/>
        <v>43</v>
      </c>
      <c r="C51" s="9"/>
      <c r="D51" s="45"/>
      <c r="E51" s="45"/>
      <c r="F51" s="45"/>
      <c r="G51" s="45"/>
      <c r="H51" s="45"/>
      <c r="I51" s="45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>
      <c r="B52" s="18">
        <f t="shared" si="0"/>
        <v>44</v>
      </c>
      <c r="C52" s="9"/>
      <c r="D52" s="45"/>
      <c r="E52" s="45"/>
      <c r="F52" s="45"/>
      <c r="G52" s="45"/>
      <c r="H52" s="45"/>
      <c r="I52" s="45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>
      <c r="B53" s="18">
        <f t="shared" si="0"/>
        <v>45</v>
      </c>
      <c r="C53" s="22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>
      <c r="C54" s="33"/>
      <c r="D54" s="33"/>
      <c r="E54" s="17"/>
      <c r="H54" s="37" t="s">
        <v>19</v>
      </c>
      <c r="I54" s="37"/>
      <c r="J54" s="23">
        <f>COUNTIF(J9:J53,"&gt;=70")</f>
        <v>13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>
      <c r="C55" s="33"/>
      <c r="D55" s="33"/>
      <c r="E55" s="21"/>
      <c r="H55" s="38" t="s">
        <v>20</v>
      </c>
      <c r="I55" s="38"/>
      <c r="J55" s="24">
        <f>COUNTIF(J9:J53,"&lt;70")</f>
        <v>8</v>
      </c>
      <c r="K55" s="24">
        <f t="shared" ref="K55:Q55" si="5">COUNTIF(K9:K53,"&lt;70")</f>
        <v>19</v>
      </c>
      <c r="L55" s="24">
        <f t="shared" si="5"/>
        <v>19</v>
      </c>
      <c r="M55" s="24">
        <f t="shared" si="5"/>
        <v>19</v>
      </c>
      <c r="N55" s="24">
        <f t="shared" si="5"/>
        <v>19</v>
      </c>
      <c r="O55" s="24">
        <f t="shared" si="5"/>
        <v>19</v>
      </c>
      <c r="P55" s="24">
        <f t="shared" si="5"/>
        <v>19</v>
      </c>
      <c r="Q55" s="24">
        <f t="shared" si="5"/>
        <v>45</v>
      </c>
    </row>
    <row r="56" spans="2:17">
      <c r="C56" s="33"/>
      <c r="D56" s="33"/>
      <c r="E56" s="33"/>
      <c r="H56" s="38" t="s">
        <v>21</v>
      </c>
      <c r="I56" s="38"/>
      <c r="J56" s="24">
        <f>COUNT(J9:J53)</f>
        <v>21</v>
      </c>
      <c r="K56" s="24">
        <f t="shared" ref="K56:Q56" si="6">COUNT(K9:K53)</f>
        <v>19</v>
      </c>
      <c r="L56" s="24">
        <f t="shared" si="6"/>
        <v>19</v>
      </c>
      <c r="M56" s="24">
        <f t="shared" si="6"/>
        <v>19</v>
      </c>
      <c r="N56" s="24">
        <f t="shared" si="6"/>
        <v>19</v>
      </c>
      <c r="O56" s="24">
        <f t="shared" si="6"/>
        <v>19</v>
      </c>
      <c r="P56" s="24">
        <f t="shared" si="6"/>
        <v>19</v>
      </c>
      <c r="Q56" s="24">
        <f t="shared" si="6"/>
        <v>45</v>
      </c>
    </row>
    <row r="57" spans="2:17">
      <c r="C57" s="33"/>
      <c r="D57" s="33"/>
      <c r="E57" s="17"/>
      <c r="F57" s="12"/>
      <c r="H57" s="39" t="s">
        <v>16</v>
      </c>
      <c r="I57" s="39"/>
      <c r="J57" s="25">
        <f>J54/J56</f>
        <v>0.61904761904761907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>
      <c r="C58" s="33"/>
      <c r="D58" s="33"/>
      <c r="E58" s="17"/>
      <c r="F58" s="12"/>
      <c r="H58" s="39" t="s">
        <v>17</v>
      </c>
      <c r="I58" s="39"/>
      <c r="J58" s="25">
        <f>J55/J56</f>
        <v>0.38095238095238093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>
      <c r="C59" s="33"/>
      <c r="D59" s="33"/>
      <c r="E59" s="21"/>
      <c r="F59" s="12"/>
    </row>
    <row r="60" spans="2:17">
      <c r="C60" s="17"/>
      <c r="D60" s="17"/>
      <c r="E60" s="21"/>
      <c r="F60" s="12"/>
    </row>
    <row r="61" spans="2:17">
      <c r="J61" s="40"/>
      <c r="K61" s="40"/>
      <c r="L61" s="40"/>
      <c r="M61" s="40"/>
      <c r="N61" s="40"/>
      <c r="O61" s="40"/>
      <c r="P61" s="40"/>
    </row>
    <row r="62" spans="2:17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5:I25"/>
    <mergeCell ref="D26:I26"/>
    <mergeCell ref="D27:I27"/>
    <mergeCell ref="D29:I29"/>
    <mergeCell ref="D30:I30"/>
    <mergeCell ref="D31:I31"/>
    <mergeCell ref="D28:I28"/>
    <mergeCell ref="D32:I32"/>
    <mergeCell ref="D33:I33"/>
    <mergeCell ref="D34:I34"/>
    <mergeCell ref="D35:I35"/>
    <mergeCell ref="D36:I36"/>
    <mergeCell ref="D19:I19"/>
    <mergeCell ref="D20:I20"/>
    <mergeCell ref="D22:I22"/>
    <mergeCell ref="D23:I23"/>
    <mergeCell ref="D24:I24"/>
    <mergeCell ref="D21:I21"/>
    <mergeCell ref="D14:I14"/>
    <mergeCell ref="D15:I15"/>
    <mergeCell ref="D16:I16"/>
    <mergeCell ref="D17:I17"/>
    <mergeCell ref="D18:I18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FUNDAMENTOS DE BD</vt:lpstr>
      <vt:lpstr>PRO WEB</vt:lpstr>
      <vt:lpstr>PROBABILIDAD A</vt:lpstr>
      <vt:lpstr>PROBABLIDAD B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IVONNE  CARMONA</cp:lastModifiedBy>
  <cp:lastPrinted>2023-03-21T15:13:53Z</cp:lastPrinted>
  <dcterms:created xsi:type="dcterms:W3CDTF">2023-03-14T19:16:59Z</dcterms:created>
  <dcterms:modified xsi:type="dcterms:W3CDTF">2023-03-25T00:45:53Z</dcterms:modified>
</cp:coreProperties>
</file>