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3\"/>
    </mc:Choice>
  </mc:AlternateContent>
  <xr:revisionPtr revIDLastSave="0" documentId="13_ncr:1_{7ACF1D85-7243-4316-9F78-21E3838B02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L25" i="22"/>
  <c r="H25" i="22"/>
  <c r="L24" i="22"/>
  <c r="I24" i="22"/>
  <c r="J24" i="22" s="1"/>
  <c r="L23" i="22"/>
  <c r="I23" i="22"/>
  <c r="J23" i="22" s="1"/>
  <c r="H23" i="22"/>
  <c r="I21" i="22"/>
  <c r="J21" i="22" s="1"/>
  <c r="H21" i="22"/>
  <c r="L20" i="22"/>
  <c r="H20" i="22"/>
  <c r="L19" i="22"/>
  <c r="I19" i="22"/>
  <c r="J19" i="22" s="1"/>
  <c r="L17" i="22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J17" i="10"/>
  <c r="H17" i="10"/>
  <c r="L16" i="10"/>
  <c r="J16" i="10"/>
  <c r="H16" i="10"/>
  <c r="L15" i="10"/>
  <c r="J15" i="10"/>
  <c r="H15" i="10"/>
  <c r="L14" i="10"/>
  <c r="J14" i="10"/>
  <c r="H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<sst xmlns="http://schemas.openxmlformats.org/spreadsheetml/2006/main" count="180" uniqueCount="45">
  <si>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</si>
  <si>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</si>
  <si>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</si>
  <si>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</si>
  <si>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</si>
  <si>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</si>
  <si>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</si>
  <si>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</si>
  <si>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</si>
  <si>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</si>
  <si>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</si>
  <si>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</si>
  <si>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</si>
  <si>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</si>
  <si>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</si>
  <si>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</si>
  <si>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</si>
  <si>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</si>
  <si>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</si>
  <si>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</si>
  <si>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</si>
  <si>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</si>
  <si>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</si>
  <si>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</si>
  <si>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</si>
  <si>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</si>
  <si>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</si>
  <si>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</si>
  <si>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</si>
  <si>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</si>
  <si>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</si>
  <si>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</si>
  <si>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L.C. MANUEL DE JESUS CANO BUSTAMANTE</t>
  </si>
  <si>
    <t>LICENCIATURA EN ADMINISTRACION</t>
  </si>
  <si>
    <t>MCA. LILIANA IRASEMA AGUIRRE CARDOZA</t>
  </si>
  <si>
    <t>II</t>
  </si>
  <si>
    <t>III</t>
  </si>
  <si>
    <t>LC. MANUEL DE JESUS CANO BUSTAMANTE</t>
  </si>
  <si>
    <t>IV</t>
  </si>
  <si>
    <t>FEBRERO-JULIO 2023</t>
  </si>
  <si>
    <t xml:space="preserve">CONTABILIDAD FINANCIERA </t>
  </si>
  <si>
    <t>ISC</t>
  </si>
  <si>
    <t>ADMINISTRACION FINANCIERA I</t>
  </si>
  <si>
    <t>L.A.</t>
  </si>
  <si>
    <t>E-COMMERCE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</si>
</sst>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2495550</xdr:colOff>
      <xdr:row>32</xdr:row>
      <xdr:rowOff>104775</xdr:rowOff>
    </xdr:from>
    <xdr:to>
      <xdr:col>4</xdr:col>
      <xdr:colOff>44180</xdr:colOff>
      <xdr:row>36</xdr:row>
      <xdr:rowOff>255733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5550" y="7372350"/>
          <a:ext cx="2263505" cy="1103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L15" sqref="L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40</v>
      </c>
      <c r="B14" s="9">
        <v>0</v>
      </c>
      <c r="C14" s="9">
        <v>2</v>
      </c>
      <c r="D14" s="9" t="s">
        <v>41</v>
      </c>
      <c r="E14" s="9">
        <v>34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">
      <c r="A15" s="8" t="s">
        <v>40</v>
      </c>
      <c r="B15" s="9">
        <v>0</v>
      </c>
      <c r="C15" s="9">
        <v>2</v>
      </c>
      <c r="D15" s="9" t="s">
        <v>41</v>
      </c>
      <c r="E15" s="9">
        <v>20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8" t="s">
        <v>42</v>
      </c>
      <c r="B16" s="9">
        <v>0</v>
      </c>
      <c r="C16" s="9">
        <v>5</v>
      </c>
      <c r="D16" s="9" t="s">
        <v>43</v>
      </c>
      <c r="E16" s="9">
        <v>7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8" t="s">
        <v>44</v>
      </c>
      <c r="B17" s="9">
        <v>0</v>
      </c>
      <c r="C17" s="9">
        <v>8</v>
      </c>
      <c r="D17" s="9" t="s">
        <v>43</v>
      </c>
      <c r="E17" s="9">
        <v>38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ref="I15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99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LILIANA IRASEMA AGUIRRE CARDOZA</v>
      </c>
      <c r="C37" s="22"/>
      <c r="D37" s="22"/>
      <c r="E37" s="13"/>
      <c r="F37" s="13"/>
      <c r="G37" s="22" t="s">
        <v>32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CONTABILIDAD FINANCIERA </v>
      </c>
      <c r="B14" s="9" t="s">
        <v>35</v>
      </c>
      <c r="C14" s="9">
        <f>'1'!C14</f>
        <v>2</v>
      </c>
      <c r="D14" s="9" t="str">
        <f>'1'!D14</f>
        <v>ISC</v>
      </c>
      <c r="E14" s="9">
        <f>'1'!E14</f>
        <v>34</v>
      </c>
      <c r="F14" s="9">
        <v>14</v>
      </c>
      <c r="G14" s="9"/>
      <c r="H14" s="10">
        <f t="shared" ref="H14:H27" si="0">F14/E14</f>
        <v>0.41176470588235292</v>
      </c>
      <c r="I14" s="9">
        <f t="shared" ref="I14:I28" si="1">(E14-SUM(F14:G14))-K14</f>
        <v>20</v>
      </c>
      <c r="J14" s="10">
        <f t="shared" ref="J14:J28" si="2">I14/E14</f>
        <v>0.58823529411764708</v>
      </c>
      <c r="K14" s="9">
        <v>0</v>
      </c>
      <c r="L14" s="10">
        <f t="shared" ref="L14:L28" si="3">K14/E14</f>
        <v>0</v>
      </c>
      <c r="M14" s="9">
        <v>91</v>
      </c>
      <c r="N14" s="15">
        <v>0.43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ADMINISTRACION FINANCIERA I</v>
      </c>
      <c r="B16" s="9"/>
      <c r="C16" s="9">
        <f>'1'!C16</f>
        <v>5</v>
      </c>
      <c r="D16" s="9" t="str">
        <f>'1'!D16</f>
        <v>L.A.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E-COMMERCE</v>
      </c>
      <c r="B17" s="9"/>
      <c r="C17" s="9">
        <f>'1'!C17</f>
        <v>8</v>
      </c>
      <c r="D17" s="9" t="str">
        <f>'1'!D17</f>
        <v>L.A.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14</v>
      </c>
      <c r="G28" s="17">
        <f>SUM(G14:G27)</f>
        <v>0</v>
      </c>
      <c r="H28" s="18">
        <f>SUM(F28:G28)/E28</f>
        <v>0.17721518987341772</v>
      </c>
      <c r="I28" s="17">
        <f t="shared" si="1"/>
        <v>65</v>
      </c>
      <c r="J28" s="18">
        <f t="shared" si="2"/>
        <v>0.82278481012658233</v>
      </c>
      <c r="K28" s="17">
        <f>SUM(K14:K27)</f>
        <v>0</v>
      </c>
      <c r="L28" s="18">
        <f t="shared" si="3"/>
        <v>0</v>
      </c>
      <c r="M28" s="17">
        <f>AVERAGE(M14:M27)</f>
        <v>91</v>
      </c>
      <c r="N28" s="19">
        <f>AVERAGE(N14:N27)</f>
        <v>0.43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CONTABILIDAD FINANCIERA </v>
      </c>
      <c r="B14" s="9" t="s">
        <v>36</v>
      </c>
      <c r="C14" s="9">
        <f>'1'!C14</f>
        <v>2</v>
      </c>
      <c r="D14" s="9" t="str">
        <f>'1'!D14</f>
        <v>ISC</v>
      </c>
      <c r="E14" s="9">
        <f>'1'!E14</f>
        <v>34</v>
      </c>
      <c r="F14" s="9">
        <v>14</v>
      </c>
      <c r="G14" s="9"/>
      <c r="H14" s="10">
        <f t="shared" ref="H14:H27" si="0">F14/E14</f>
        <v>0.41176470588235292</v>
      </c>
      <c r="I14" s="9">
        <f t="shared" ref="I14:I28" si="1">(E14-SUM(F14:G14))-K14</f>
        <v>20</v>
      </c>
      <c r="J14" s="10">
        <f t="shared" ref="J14:J28" si="2">I14/E14</f>
        <v>0.58823529411764708</v>
      </c>
      <c r="K14" s="9"/>
      <c r="L14" s="10">
        <f t="shared" ref="L14:L28" si="3">K14/E14</f>
        <v>0</v>
      </c>
      <c r="M14" s="9">
        <v>95</v>
      </c>
      <c r="N14" s="15">
        <v>0.78</v>
      </c>
    </row>
    <row r="15" spans="1:14" s="11" customFormat="1" x14ac:dyDescent="0.2">
      <c r="A15" s="9" t="str">
        <f>'1'!A15</f>
        <v xml:space="preserve">CONTABILIDAD FINANCIERA </v>
      </c>
      <c r="B15" s="9"/>
      <c r="C15" s="9">
        <f>'1'!C15</f>
        <v>2</v>
      </c>
      <c r="D15" s="9" t="str">
        <f>'1'!D15</f>
        <v>ISC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FINANCIERA I</v>
      </c>
      <c r="B16" s="9"/>
      <c r="C16" s="9">
        <f>'1'!C16</f>
        <v>5</v>
      </c>
      <c r="D16" s="9" t="str">
        <f>'1'!D16</f>
        <v>L.A.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E-COMMERCE</v>
      </c>
      <c r="B17" s="9"/>
      <c r="C17" s="9">
        <f>'1'!C17</f>
        <v>8</v>
      </c>
      <c r="D17" s="9" t="str">
        <f>'1'!D17</f>
        <v>L.A.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14</v>
      </c>
      <c r="G28" s="17">
        <f>SUM(G14:G27)</f>
        <v>0</v>
      </c>
      <c r="H28" s="18">
        <f>SUM(F28:G28)/E28</f>
        <v>0.14141414141414141</v>
      </c>
      <c r="I28" s="17">
        <f t="shared" si="1"/>
        <v>85</v>
      </c>
      <c r="J28" s="18">
        <f t="shared" si="2"/>
        <v>0.85858585858585856</v>
      </c>
      <c r="K28" s="17">
        <f>SUM(K14:K27)</f>
        <v>0</v>
      </c>
      <c r="L28" s="18">
        <f t="shared" si="3"/>
        <v>0</v>
      </c>
      <c r="M28" s="17">
        <f>AVERAGE(M14:M27)</f>
        <v>95</v>
      </c>
      <c r="N28" s="19">
        <f>AVERAGE(N14:N27)</f>
        <v>0.78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CONTABILIDAD FINANCIERA </v>
      </c>
      <c r="B14" s="9" t="s">
        <v>38</v>
      </c>
      <c r="C14" s="9">
        <f>'1'!C14</f>
        <v>2</v>
      </c>
      <c r="D14" s="9" t="str">
        <f>'1'!D14</f>
        <v>ISC</v>
      </c>
      <c r="E14" s="9">
        <f>'1'!E14</f>
        <v>34</v>
      </c>
      <c r="F14" s="9">
        <v>14</v>
      </c>
      <c r="G14" s="9"/>
      <c r="H14" s="10">
        <f t="shared" ref="H14:H27" si="0">F14/E14</f>
        <v>0.41176470588235292</v>
      </c>
      <c r="I14" s="9">
        <f t="shared" ref="I14:I28" si="1">(E14-SUM(F14:G14))-K14</f>
        <v>20</v>
      </c>
      <c r="J14" s="10">
        <f t="shared" ref="J14:J28" si="2">I14/E14</f>
        <v>0.58823529411764708</v>
      </c>
      <c r="K14" s="9"/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x14ac:dyDescent="0.2">
      <c r="A15" s="9" t="str">
        <f>'1'!A15</f>
        <v xml:space="preserve">CONTABILIDAD FINANCIERA </v>
      </c>
      <c r="B15" s="9"/>
      <c r="C15" s="9">
        <f>'1'!C15</f>
        <v>2</v>
      </c>
      <c r="D15" s="9" t="str">
        <f>'1'!D15</f>
        <v>ISC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FINANCIERA I</v>
      </c>
      <c r="B16" s="9"/>
      <c r="C16" s="9">
        <f>'1'!C16</f>
        <v>5</v>
      </c>
      <c r="D16" s="9" t="str">
        <f>'1'!D16</f>
        <v>L.A.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E-COMMERCE</v>
      </c>
      <c r="B17" s="9"/>
      <c r="C17" s="9">
        <f>'1'!C17</f>
        <v>8</v>
      </c>
      <c r="D17" s="9" t="str">
        <f>'1'!D17</f>
        <v>L.A.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14</v>
      </c>
      <c r="G28" s="17">
        <f>SUM(G14:G27)</f>
        <v>0</v>
      </c>
      <c r="H28" s="18">
        <f>SUM(F28:G28)/E28</f>
        <v>0.14141414141414141</v>
      </c>
      <c r="I28" s="17">
        <f t="shared" si="1"/>
        <v>85</v>
      </c>
      <c r="J28" s="18">
        <f t="shared" si="2"/>
        <v>0.85858585858585856</v>
      </c>
      <c r="K28" s="17">
        <f>SUM(K14:K27)</f>
        <v>0</v>
      </c>
      <c r="L28" s="18">
        <f t="shared" si="3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5"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CONTABILIDAD FINANCIERA </v>
      </c>
      <c r="B14" s="9"/>
      <c r="C14" s="9">
        <f>'1'!C14</f>
        <v>2</v>
      </c>
      <c r="D14" s="9" t="str">
        <f>'1'!D14</f>
        <v>ISC</v>
      </c>
      <c r="E14" s="9">
        <f>'1'!E14</f>
        <v>34</v>
      </c>
      <c r="F14" s="9">
        <v>14</v>
      </c>
      <c r="G14" s="9">
        <v>0</v>
      </c>
      <c r="H14" s="10">
        <f t="shared" ref="H14:H27" si="0">F14/E14</f>
        <v>0.41176470588235292</v>
      </c>
      <c r="I14" s="9">
        <f t="shared" ref="I14:I28" si="1">(E14-SUM(F14:G14))-K14</f>
        <v>20</v>
      </c>
      <c r="J14" s="10">
        <f t="shared" ref="J14:J28" si="2">I14/E14</f>
        <v>0.58823529411764708</v>
      </c>
      <c r="K14" s="9"/>
      <c r="L14" s="10">
        <f t="shared" ref="L14:L28" si="3">K14/E14</f>
        <v>0</v>
      </c>
      <c r="M14" s="9">
        <v>95</v>
      </c>
      <c r="N14" s="15">
        <v>0.71</v>
      </c>
    </row>
    <row r="15" spans="1:14" s="11" customFormat="1" x14ac:dyDescent="0.2">
      <c r="A15" s="9" t="str">
        <f>'1'!A15</f>
        <v xml:space="preserve">CONTABILIDAD FINANCIERA </v>
      </c>
      <c r="B15" s="9"/>
      <c r="C15" s="9">
        <f>'1'!C15</f>
        <v>2</v>
      </c>
      <c r="D15" s="9" t="str">
        <f>'1'!D15</f>
        <v>ISC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FINANCIERA I</v>
      </c>
      <c r="B16" s="9"/>
      <c r="C16" s="9">
        <f>'1'!C16</f>
        <v>5</v>
      </c>
      <c r="D16" s="9" t="str">
        <f>'1'!D16</f>
        <v>L.A.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E-COMMERCE</v>
      </c>
      <c r="B17" s="9"/>
      <c r="C17" s="9">
        <f>'1'!C17</f>
        <v>8</v>
      </c>
      <c r="D17" s="9" t="str">
        <f>'1'!D17</f>
        <v>L.A.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14</v>
      </c>
      <c r="G28" s="17">
        <f>SUM(G14:G27)</f>
        <v>0</v>
      </c>
      <c r="H28" s="18">
        <f>SUM(F28:G28)/E28</f>
        <v>0.14141414141414141</v>
      </c>
      <c r="I28" s="17">
        <f t="shared" si="1"/>
        <v>85</v>
      </c>
      <c r="J28" s="18">
        <f t="shared" si="2"/>
        <v>0.85858585858585856</v>
      </c>
      <c r="K28" s="17">
        <f>SUM(K14:K27)</f>
        <v>0</v>
      </c>
      <c r="L28" s="18">
        <f t="shared" si="3"/>
        <v>0</v>
      </c>
      <c r="M28" s="17">
        <f>AVERAGE(M14:M27)</f>
        <v>95</v>
      </c>
      <c r="N28" s="19">
        <f>AVERAGE(N14:N27)</f>
        <v>0.71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41"/>
      <c r="C34" s="41"/>
      <c r="D34" s="41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Liliana Irasema</cp:lastModifiedBy>
  <cp:revision/>
  <cp:lastPrinted>2022-10-12T03:51:57Z</cp:lastPrinted>
  <dcterms:created xsi:type="dcterms:W3CDTF">2021-11-22T14:45:25Z</dcterms:created>
  <dcterms:modified xsi:type="dcterms:W3CDTF">2023-05-02T20:07:57Z</dcterms:modified>
  <cp:category/>
  <cp:contentStatus/>
</cp:coreProperties>
</file>