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3\"/>
    </mc:Choice>
  </mc:AlternateContent>
  <xr:revisionPtr revIDLastSave="0" documentId="13_ncr:1_{C15769E2-0120-432C-AB83-CF88355C6E39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I18" i="25"/>
  <c r="I17" i="25"/>
  <c r="J17" i="25" s="1"/>
  <c r="D17" i="25"/>
  <c r="A17" i="25"/>
  <c r="I16" i="25"/>
  <c r="J16" i="25" s="1"/>
  <c r="A16" i="25"/>
  <c r="E15" i="25"/>
  <c r="I15" i="25" s="1"/>
  <c r="J15" i="25" s="1"/>
  <c r="D15" i="25"/>
  <c r="A15" i="25"/>
  <c r="E14" i="25"/>
  <c r="J14" i="25" s="1"/>
  <c r="D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D29" i="24"/>
  <c r="C29" i="24"/>
  <c r="A29" i="24"/>
  <c r="E28" i="24"/>
  <c r="I28" i="24" s="1"/>
  <c r="D28" i="24"/>
  <c r="C28" i="24"/>
  <c r="A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I20" i="24"/>
  <c r="I19" i="24"/>
  <c r="J19" i="24" s="1"/>
  <c r="D19" i="24"/>
  <c r="A19" i="24"/>
  <c r="I18" i="24"/>
  <c r="J18" i="24" s="1"/>
  <c r="A18" i="24"/>
  <c r="E16" i="24"/>
  <c r="I16" i="24" s="1"/>
  <c r="D16" i="24"/>
  <c r="A16" i="24"/>
  <c r="E14" i="24"/>
  <c r="I14" i="24" s="1"/>
  <c r="D14" i="24"/>
  <c r="A14" i="24"/>
  <c r="B10" i="24"/>
  <c r="B39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I18" i="23"/>
  <c r="I17" i="23"/>
  <c r="J17" i="23" s="1"/>
  <c r="D17" i="23"/>
  <c r="A17" i="23"/>
  <c r="I16" i="23"/>
  <c r="J16" i="23" s="1"/>
  <c r="A16" i="23"/>
  <c r="E15" i="23"/>
  <c r="I15" i="23" s="1"/>
  <c r="D15" i="23"/>
  <c r="A15" i="23"/>
  <c r="E14" i="23"/>
  <c r="I14" i="23" s="1"/>
  <c r="D14" i="23"/>
  <c r="A14" i="23"/>
  <c r="B10" i="23"/>
  <c r="B37" i="23" s="1"/>
  <c r="L8" i="23"/>
  <c r="H8" i="23"/>
  <c r="E8" i="23"/>
  <c r="I17" i="22"/>
  <c r="L18" i="22"/>
  <c r="I20" i="22"/>
  <c r="L21" i="22"/>
  <c r="I25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3" i="22"/>
  <c r="L20" i="22"/>
  <c r="I19" i="22"/>
  <c r="I16" i="22"/>
  <c r="L15" i="22"/>
  <c r="I15" i="22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J16" i="10"/>
  <c r="H16" i="10"/>
  <c r="L15" i="10"/>
  <c r="J15" i="10"/>
  <c r="H15" i="10"/>
  <c r="L14" i="10"/>
  <c r="J14" i="10"/>
  <c r="H14" i="10"/>
  <c r="L19" i="22" l="1"/>
  <c r="I21" i="22"/>
  <c r="I24" i="22"/>
  <c r="I27" i="22"/>
  <c r="L17" i="22"/>
  <c r="L16" i="22"/>
  <c r="I14" i="22"/>
  <c r="L14" i="25"/>
  <c r="L15" i="25"/>
  <c r="L16" i="25"/>
  <c r="L17" i="25"/>
  <c r="H17" i="25"/>
  <c r="E28" i="25"/>
  <c r="L14" i="24"/>
  <c r="L16" i="24"/>
  <c r="L18" i="24"/>
  <c r="L19" i="24"/>
  <c r="H18" i="24"/>
  <c r="H19" i="24"/>
  <c r="E30" i="24"/>
  <c r="L14" i="23"/>
  <c r="L15" i="23"/>
  <c r="L16" i="23"/>
  <c r="L17" i="23"/>
  <c r="E28" i="23"/>
  <c r="I18" i="22"/>
  <c r="I22" i="22"/>
  <c r="I26" i="22"/>
  <c r="L14" i="22"/>
  <c r="E28" i="22"/>
  <c r="I27" i="10"/>
  <c r="J27" i="10" s="1"/>
  <c r="H27" i="10"/>
  <c r="L27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<sst xmlns="http://schemas.openxmlformats.org/spreadsheetml/2006/main" count="238" uniqueCount="51">
  <si>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</si>
  <si>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</si>
  <si>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</si>
  <si>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</si>
  <si>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</si>
  <si>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</si>
  <si>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</si>
  <si>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</si>
  <si>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</si>
  <si>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</si>
  <si>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</si>
  <si>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</si>
  <si>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</si>
  <si>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</si>
  <si>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</si>
  <si>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</si>
  <si>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</si>
  <si>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</si>
  <si>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</si>
  <si>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</si>
  <si>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</si>
  <si>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</si>
  <si>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</si>
  <si>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</si>
  <si>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</si>
  <si>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</si>
  <si>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</si>
  <si>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</si>
  <si>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</si>
  <si>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</si>
  <si>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</si>
  <si>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</si>
  <si>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L.C. MANUEL DE JESUS CANO BUSTAMANTE</t>
  </si>
  <si>
    <t>LICENCIATURA EN ADMINISTRACION</t>
  </si>
  <si>
    <t>MCA. LILIANA IRASEMA AGUIRRE CARDOZA</t>
  </si>
  <si>
    <t>II</t>
  </si>
  <si>
    <t>III</t>
  </si>
  <si>
    <t>LC. MANUEL DE JESUS CANO BUSTAMANTE</t>
  </si>
  <si>
    <t>IV</t>
  </si>
  <si>
    <t>FEBRERO-JULIO 2023</t>
  </si>
  <si>
    <t xml:space="preserve">CONTABILIDAD FINANCIERA </t>
  </si>
  <si>
    <t>ISC</t>
  </si>
  <si>
    <t>ADMINISTRACION FINANCIERA I</t>
  </si>
  <si>
    <t>L.A.</t>
  </si>
  <si>
    <t>E-COMMERCE</t>
  </si>
  <si>
    <t>LA</t>
  </si>
  <si>
    <t>2°A</t>
  </si>
  <si>
    <t>2°B</t>
  </si>
  <si>
    <t>5°A</t>
  </si>
  <si>
    <t>8°A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</si>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</sst>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2495550</xdr:colOff>
      <xdr:row>32</xdr:row>
      <xdr:rowOff>104775</xdr:rowOff>
    </xdr:from>
    <xdr:to>
      <xdr:col>4</xdr:col>
      <xdr:colOff>44180</xdr:colOff>
      <xdr:row>36</xdr:row>
      <xdr:rowOff>255733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5550" y="7372350"/>
          <a:ext cx="2263505" cy="1103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zoomScaleNormal="100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40</v>
      </c>
      <c r="B14" s="9">
        <v>0</v>
      </c>
      <c r="C14" s="9">
        <v>2</v>
      </c>
      <c r="D14" s="9" t="s">
        <v>41</v>
      </c>
      <c r="E14" s="9">
        <v>34</v>
      </c>
      <c r="F14" s="9"/>
      <c r="G14" s="9"/>
      <c r="H14" s="10">
        <f t="shared" ref="H14:H26" si="0">F14/E14</f>
        <v>0</v>
      </c>
      <c r="I14" s="9">
        <v>0</v>
      </c>
      <c r="J14" s="10">
        <f t="shared" ref="J14:J27" si="1">I14/E14</f>
        <v>0</v>
      </c>
      <c r="K14" s="9">
        <v>0</v>
      </c>
      <c r="L14" s="10">
        <f t="shared" ref="L14:L27" si="2">K14/E14</f>
        <v>0</v>
      </c>
      <c r="M14" s="9"/>
      <c r="N14" s="15"/>
    </row>
    <row r="15" spans="1:14" s="11" customFormat="1" x14ac:dyDescent="0.2">
      <c r="A15" s="8" t="s">
        <v>40</v>
      </c>
      <c r="B15" s="9">
        <v>0</v>
      </c>
      <c r="C15" s="9">
        <v>2</v>
      </c>
      <c r="D15" s="9" t="s">
        <v>41</v>
      </c>
      <c r="E15" s="9">
        <v>20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42</v>
      </c>
      <c r="B16" s="9">
        <v>0</v>
      </c>
      <c r="C16" s="9">
        <v>5</v>
      </c>
      <c r="D16" s="9" t="s">
        <v>43</v>
      </c>
      <c r="E16" s="9">
        <v>7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44</v>
      </c>
      <c r="B17" s="9">
        <v>0</v>
      </c>
      <c r="C17" s="9">
        <v>8</v>
      </c>
      <c r="D17" s="9" t="s">
        <v>43</v>
      </c>
      <c r="E17" s="9">
        <v>38</v>
      </c>
      <c r="F17" s="9"/>
      <c r="G17" s="9"/>
      <c r="H17" s="10">
        <f t="shared" si="0"/>
        <v>0</v>
      </c>
      <c r="I17" s="9">
        <f t="shared" ref="I17:I27" si="3">(E17-SUM(F17:G17))-K17</f>
        <v>38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99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3"/>
        <v>99</v>
      </c>
      <c r="J27" s="18">
        <f t="shared" si="1"/>
        <v>1</v>
      </c>
      <c r="K27" s="17">
        <f>SUM(K14:K26)</f>
        <v>0</v>
      </c>
      <c r="L27" s="18">
        <f t="shared" si="2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MCA. LILIANA IRASEMA AGUIRRE CARDOZA</v>
      </c>
      <c r="C36" s="39"/>
      <c r="D36" s="39"/>
      <c r="E36" s="13"/>
      <c r="F36" s="13"/>
      <c r="G36" s="39" t="s">
        <v>32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Normal="10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CONTABILIDAD FINANCIERA </v>
      </c>
      <c r="B14" s="9" t="s">
        <v>21</v>
      </c>
      <c r="C14" s="9" t="s">
        <v>46</v>
      </c>
      <c r="D14" s="9" t="str">
        <f>'1'!D14</f>
        <v>ISC</v>
      </c>
      <c r="E14" s="9">
        <f>'1'!E14</f>
        <v>34</v>
      </c>
      <c r="F14" s="9">
        <v>29</v>
      </c>
      <c r="G14" s="9"/>
      <c r="H14" s="10">
        <v>0</v>
      </c>
      <c r="I14" s="9">
        <f t="shared" ref="I14:I28" si="0">(E14-SUM(F14:G14))-K14</f>
        <v>5</v>
      </c>
      <c r="J14" s="10">
        <v>0</v>
      </c>
      <c r="K14" s="9">
        <v>0</v>
      </c>
      <c r="L14" s="10">
        <f t="shared" ref="L14:L28" si="1">K14/E14</f>
        <v>0</v>
      </c>
      <c r="M14" s="9">
        <v>63</v>
      </c>
      <c r="N14" s="15">
        <v>0.85289999999999999</v>
      </c>
    </row>
    <row r="15" spans="1:14" s="11" customFormat="1" x14ac:dyDescent="0.2">
      <c r="A15" s="9" t="s">
        <v>40</v>
      </c>
      <c r="B15" s="9" t="s">
        <v>35</v>
      </c>
      <c r="C15" s="9" t="s">
        <v>46</v>
      </c>
      <c r="D15" s="9" t="s">
        <v>41</v>
      </c>
      <c r="E15" s="9">
        <v>34</v>
      </c>
      <c r="F15" s="9">
        <v>9</v>
      </c>
      <c r="G15" s="9"/>
      <c r="H15" s="10">
        <v>0</v>
      </c>
      <c r="I15" s="9">
        <f t="shared" si="0"/>
        <v>25</v>
      </c>
      <c r="J15" s="10">
        <v>0</v>
      </c>
      <c r="K15" s="9">
        <v>0</v>
      </c>
      <c r="L15" s="10">
        <f t="shared" si="1"/>
        <v>0</v>
      </c>
      <c r="M15" s="9">
        <v>23</v>
      </c>
      <c r="N15" s="15">
        <v>0.27</v>
      </c>
    </row>
    <row r="16" spans="1:14" s="11" customFormat="1" x14ac:dyDescent="0.2">
      <c r="A16" s="9" t="s">
        <v>40</v>
      </c>
      <c r="B16" s="9" t="s">
        <v>21</v>
      </c>
      <c r="C16" s="9" t="s">
        <v>47</v>
      </c>
      <c r="D16" s="9" t="s">
        <v>41</v>
      </c>
      <c r="E16" s="9">
        <v>20</v>
      </c>
      <c r="F16" s="9">
        <v>16</v>
      </c>
      <c r="G16" s="9"/>
      <c r="H16" s="10">
        <v>0</v>
      </c>
      <c r="I16" s="9">
        <f t="shared" si="0"/>
        <v>4</v>
      </c>
      <c r="J16" s="10">
        <v>0</v>
      </c>
      <c r="K16" s="9">
        <v>0</v>
      </c>
      <c r="L16" s="10">
        <f t="shared" si="1"/>
        <v>0</v>
      </c>
      <c r="M16" s="9">
        <v>57</v>
      </c>
      <c r="N16" s="15">
        <v>0.8</v>
      </c>
    </row>
    <row r="17" spans="1:14" s="11" customFormat="1" x14ac:dyDescent="0.2">
      <c r="A17" s="9" t="s">
        <v>40</v>
      </c>
      <c r="B17" s="9" t="s">
        <v>35</v>
      </c>
      <c r="C17" s="9" t="s">
        <v>47</v>
      </c>
      <c r="D17" s="9" t="s">
        <v>41</v>
      </c>
      <c r="E17" s="9">
        <v>20</v>
      </c>
      <c r="F17" s="9">
        <v>3</v>
      </c>
      <c r="G17" s="9"/>
      <c r="H17" s="10">
        <v>0</v>
      </c>
      <c r="I17" s="9">
        <f t="shared" si="0"/>
        <v>17</v>
      </c>
      <c r="J17" s="10">
        <v>0</v>
      </c>
      <c r="K17" s="9">
        <v>0</v>
      </c>
      <c r="L17" s="10">
        <f t="shared" si="1"/>
        <v>0</v>
      </c>
      <c r="M17" s="9">
        <v>13</v>
      </c>
      <c r="N17" s="15">
        <v>0.15</v>
      </c>
    </row>
    <row r="18" spans="1:14" s="11" customFormat="1" x14ac:dyDescent="0.2">
      <c r="A18" s="9" t="s">
        <v>42</v>
      </c>
      <c r="B18" s="9" t="s">
        <v>21</v>
      </c>
      <c r="C18" s="9" t="s">
        <v>48</v>
      </c>
      <c r="D18" s="9" t="s">
        <v>45</v>
      </c>
      <c r="E18" s="9">
        <v>7</v>
      </c>
      <c r="F18" s="9">
        <v>7</v>
      </c>
      <c r="G18" s="9"/>
      <c r="H18" s="10">
        <v>0</v>
      </c>
      <c r="I18" s="9">
        <f t="shared" si="0"/>
        <v>0</v>
      </c>
      <c r="J18" s="10">
        <v>0</v>
      </c>
      <c r="K18" s="9">
        <v>0</v>
      </c>
      <c r="L18" s="10">
        <f t="shared" si="1"/>
        <v>0</v>
      </c>
      <c r="M18" s="9">
        <v>97</v>
      </c>
      <c r="N18" s="15">
        <v>0.71</v>
      </c>
    </row>
    <row r="19" spans="1:14" s="11" customFormat="1" x14ac:dyDescent="0.2">
      <c r="A19" s="9" t="s">
        <v>42</v>
      </c>
      <c r="B19" s="9" t="s">
        <v>35</v>
      </c>
      <c r="C19" s="9" t="s">
        <v>48</v>
      </c>
      <c r="D19" s="9" t="s">
        <v>45</v>
      </c>
      <c r="E19" s="9">
        <v>7</v>
      </c>
      <c r="F19" s="9">
        <v>6</v>
      </c>
      <c r="G19" s="9"/>
      <c r="H19" s="10">
        <v>0</v>
      </c>
      <c r="I19" s="9">
        <f t="shared" si="0"/>
        <v>1</v>
      </c>
      <c r="J19" s="10">
        <v>0</v>
      </c>
      <c r="K19" s="9">
        <v>0</v>
      </c>
      <c r="L19" s="10">
        <f t="shared" si="1"/>
        <v>0</v>
      </c>
      <c r="M19" s="9">
        <v>75</v>
      </c>
      <c r="N19" s="15">
        <v>0.56999999999999995</v>
      </c>
    </row>
    <row r="20" spans="1:14" s="11" customFormat="1" x14ac:dyDescent="0.2">
      <c r="A20" s="9" t="s">
        <v>44</v>
      </c>
      <c r="B20" s="9" t="s">
        <v>21</v>
      </c>
      <c r="C20" s="9" t="s">
        <v>49</v>
      </c>
      <c r="D20" s="9" t="s">
        <v>45</v>
      </c>
      <c r="E20" s="9">
        <v>38</v>
      </c>
      <c r="F20" s="9">
        <v>38</v>
      </c>
      <c r="G20" s="9"/>
      <c r="H20" s="10">
        <v>0</v>
      </c>
      <c r="I20" s="9">
        <f t="shared" si="0"/>
        <v>0</v>
      </c>
      <c r="J20" s="10">
        <v>0</v>
      </c>
      <c r="K20" s="9">
        <v>0</v>
      </c>
      <c r="L20" s="10">
        <f t="shared" si="1"/>
        <v>0</v>
      </c>
      <c r="M20" s="9">
        <v>88</v>
      </c>
      <c r="N20" s="15">
        <v>0.89</v>
      </c>
    </row>
    <row r="21" spans="1:14" s="11" customFormat="1" x14ac:dyDescent="0.2">
      <c r="A21" s="9" t="s">
        <v>44</v>
      </c>
      <c r="B21" s="9" t="s">
        <v>35</v>
      </c>
      <c r="C21" s="9" t="s">
        <v>49</v>
      </c>
      <c r="D21" s="9" t="s">
        <v>45</v>
      </c>
      <c r="E21" s="9">
        <v>38</v>
      </c>
      <c r="F21" s="9">
        <v>38</v>
      </c>
      <c r="G21" s="9"/>
      <c r="H21" s="10">
        <v>0</v>
      </c>
      <c r="I21" s="9">
        <f t="shared" si="0"/>
        <v>0</v>
      </c>
      <c r="J21" s="10">
        <v>0</v>
      </c>
      <c r="K21" s="9">
        <v>0</v>
      </c>
      <c r="L21" s="10">
        <f t="shared" si="1"/>
        <v>0</v>
      </c>
      <c r="M21" s="9">
        <v>89</v>
      </c>
      <c r="N21" s="15">
        <v>0.95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>
        <v>0</v>
      </c>
      <c r="I22" s="9">
        <f t="shared" si="0"/>
        <v>0</v>
      </c>
      <c r="J22" s="10">
        <v>0</v>
      </c>
      <c r="K22" s="9">
        <v>0</v>
      </c>
      <c r="L22" s="10">
        <v>0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>
        <v>0</v>
      </c>
      <c r="I23" s="9">
        <f t="shared" si="0"/>
        <v>0</v>
      </c>
      <c r="J23" s="10">
        <v>0</v>
      </c>
      <c r="K23" s="9">
        <v>0</v>
      </c>
      <c r="L23" s="10">
        <v>0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>
        <v>0</v>
      </c>
      <c r="I24" s="9">
        <f t="shared" si="0"/>
        <v>0</v>
      </c>
      <c r="J24" s="10">
        <v>0</v>
      </c>
      <c r="K24" s="9">
        <v>0</v>
      </c>
      <c r="L24" s="10">
        <v>0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>
        <v>0</v>
      </c>
      <c r="I25" s="9">
        <f t="shared" si="0"/>
        <v>0</v>
      </c>
      <c r="J25" s="10">
        <v>0</v>
      </c>
      <c r="K25" s="9">
        <v>0</v>
      </c>
      <c r="L25" s="10">
        <v>0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>
        <v>0</v>
      </c>
      <c r="I26" s="9">
        <f t="shared" si="0"/>
        <v>0</v>
      </c>
      <c r="J26" s="10">
        <v>0</v>
      </c>
      <c r="K26" s="9">
        <v>0</v>
      </c>
      <c r="L26" s="10">
        <v>0</v>
      </c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>
        <v>0</v>
      </c>
      <c r="I27" s="9">
        <f t="shared" si="0"/>
        <v>0</v>
      </c>
      <c r="J27" s="10">
        <v>0</v>
      </c>
      <c r="K27" s="9">
        <v>0</v>
      </c>
      <c r="L27" s="10">
        <v>0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198</v>
      </c>
      <c r="F28" s="17">
        <f>SUM(F14:F27)</f>
        <v>146</v>
      </c>
      <c r="G28" s="17">
        <f>SUM(G14:G27)</f>
        <v>0</v>
      </c>
      <c r="H28" s="18">
        <f>SUM(F28:G28)/E28</f>
        <v>0.73737373737373735</v>
      </c>
      <c r="I28" s="17">
        <f t="shared" si="0"/>
        <v>52</v>
      </c>
      <c r="J28" s="18">
        <f t="shared" ref="J28" si="2">I28/E28</f>
        <v>0.26262626262626265</v>
      </c>
      <c r="K28" s="17">
        <f>SUM(K14:K27)</f>
        <v>0</v>
      </c>
      <c r="L28" s="18">
        <f t="shared" si="1"/>
        <v>0</v>
      </c>
      <c r="M28" s="17">
        <f>AVERAGE(M14:M27)</f>
        <v>63.125</v>
      </c>
      <c r="N28" s="19">
        <f>AVERAGE(N14:N27)</f>
        <v>0.64911249999999998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Normal="100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CONTABILIDAD FINANCIERA </v>
      </c>
      <c r="B14" s="9" t="s">
        <v>36</v>
      </c>
      <c r="C14" s="9" t="s">
        <v>46</v>
      </c>
      <c r="D14" s="9" t="str">
        <f>'1'!D14</f>
        <v>ISC</v>
      </c>
      <c r="E14" s="9">
        <f>'1'!E14</f>
        <v>34</v>
      </c>
      <c r="F14" s="9">
        <v>28</v>
      </c>
      <c r="G14" s="9"/>
      <c r="H14" s="10">
        <v>0</v>
      </c>
      <c r="I14" s="9">
        <f t="shared" ref="I14:I28" si="0">(E14-SUM(F14:G14))-K14</f>
        <v>6</v>
      </c>
      <c r="J14" s="10">
        <v>0</v>
      </c>
      <c r="K14" s="9"/>
      <c r="L14" s="10">
        <f t="shared" ref="L14:L28" si="1">K14/E14</f>
        <v>0</v>
      </c>
      <c r="M14" s="9">
        <v>65</v>
      </c>
      <c r="N14" s="15">
        <v>0.82</v>
      </c>
    </row>
    <row r="15" spans="1:14" s="11" customFormat="1" x14ac:dyDescent="0.2">
      <c r="A15" s="9" t="str">
        <f>'1'!A15</f>
        <v xml:space="preserve">CONTABILIDAD FINANCIERA </v>
      </c>
      <c r="B15" s="9" t="s">
        <v>36</v>
      </c>
      <c r="C15" s="9" t="s">
        <v>47</v>
      </c>
      <c r="D15" s="9" t="str">
        <f>'1'!D15</f>
        <v>ISC</v>
      </c>
      <c r="E15" s="9">
        <f>'1'!E15</f>
        <v>20</v>
      </c>
      <c r="F15" s="9">
        <v>11</v>
      </c>
      <c r="G15" s="9"/>
      <c r="H15" s="10">
        <v>0</v>
      </c>
      <c r="I15" s="9">
        <f t="shared" si="0"/>
        <v>9</v>
      </c>
      <c r="J15" s="10">
        <v>0</v>
      </c>
      <c r="K15" s="9"/>
      <c r="L15" s="10">
        <f t="shared" si="1"/>
        <v>0</v>
      </c>
      <c r="M15" s="9">
        <v>45</v>
      </c>
      <c r="N15" s="15">
        <v>0.55000000000000004</v>
      </c>
    </row>
    <row r="16" spans="1:14" s="11" customFormat="1" x14ac:dyDescent="0.2">
      <c r="A16" s="9" t="str">
        <f>'1'!A16</f>
        <v>ADMINISTRACION FINANCIERA I</v>
      </c>
      <c r="B16" s="9" t="s">
        <v>36</v>
      </c>
      <c r="C16" s="9" t="s">
        <v>48</v>
      </c>
      <c r="D16" s="9" t="s">
        <v>43</v>
      </c>
      <c r="E16" s="9">
        <v>7</v>
      </c>
      <c r="F16" s="9">
        <v>7</v>
      </c>
      <c r="G16" s="9"/>
      <c r="H16" s="10">
        <v>0</v>
      </c>
      <c r="I16" s="9">
        <f t="shared" si="0"/>
        <v>0</v>
      </c>
      <c r="J16" s="10">
        <f t="shared" ref="J16:J28" si="2">I16/E16</f>
        <v>0</v>
      </c>
      <c r="K16" s="9"/>
      <c r="L16" s="10">
        <f t="shared" si="1"/>
        <v>0</v>
      </c>
      <c r="M16" s="9">
        <v>86</v>
      </c>
      <c r="N16" s="15">
        <v>0.56999999999999995</v>
      </c>
    </row>
    <row r="17" spans="1:14" s="11" customFormat="1" x14ac:dyDescent="0.2">
      <c r="A17" s="9" t="str">
        <f>'1'!A17</f>
        <v>E-COMMERCE</v>
      </c>
      <c r="B17" s="9" t="s">
        <v>36</v>
      </c>
      <c r="C17" s="9" t="s">
        <v>49</v>
      </c>
      <c r="D17" s="9" t="str">
        <f>'1'!D16</f>
        <v>L.A.</v>
      </c>
      <c r="E17" s="9">
        <v>38</v>
      </c>
      <c r="F17" s="9">
        <v>38</v>
      </c>
      <c r="G17" s="9"/>
      <c r="H17" s="10">
        <v>0</v>
      </c>
      <c r="I17" s="9">
        <f t="shared" si="0"/>
        <v>0</v>
      </c>
      <c r="J17" s="10">
        <f t="shared" si="2"/>
        <v>0</v>
      </c>
      <c r="K17" s="9"/>
      <c r="L17" s="10">
        <f t="shared" si="1"/>
        <v>0</v>
      </c>
      <c r="M17" s="9">
        <v>89</v>
      </c>
      <c r="N17" s="15">
        <v>0.95</v>
      </c>
    </row>
    <row r="18" spans="1:14" s="11" customFormat="1" x14ac:dyDescent="0.2">
      <c r="A18" s="9">
        <v>0</v>
      </c>
      <c r="B18" s="9"/>
      <c r="C18" s="9">
        <v>0</v>
      </c>
      <c r="D18" s="9">
        <v>0</v>
      </c>
      <c r="E18" s="9">
        <v>0</v>
      </c>
      <c r="F18" s="9"/>
      <c r="G18" s="9"/>
      <c r="H18" s="10">
        <v>0</v>
      </c>
      <c r="I18" s="9">
        <f t="shared" si="0"/>
        <v>0</v>
      </c>
      <c r="J18" s="10">
        <v>0</v>
      </c>
      <c r="K18" s="9"/>
      <c r="L18" s="10">
        <v>0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>
        <v>0</v>
      </c>
      <c r="I19" s="9">
        <f t="shared" si="0"/>
        <v>0</v>
      </c>
      <c r="J19" s="10">
        <v>0</v>
      </c>
      <c r="K19" s="9"/>
      <c r="L19" s="10">
        <v>0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>
        <v>0</v>
      </c>
      <c r="I20" s="9">
        <f t="shared" si="0"/>
        <v>0</v>
      </c>
      <c r="J20" s="10">
        <v>0</v>
      </c>
      <c r="K20" s="9"/>
      <c r="L20" s="10">
        <v>0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>
        <v>0</v>
      </c>
      <c r="I21" s="9">
        <f t="shared" si="0"/>
        <v>0</v>
      </c>
      <c r="J21" s="10">
        <v>0</v>
      </c>
      <c r="K21" s="9"/>
      <c r="L21" s="10">
        <v>0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>
        <v>0</v>
      </c>
      <c r="I22" s="9">
        <f t="shared" si="0"/>
        <v>0</v>
      </c>
      <c r="J22" s="10">
        <v>0</v>
      </c>
      <c r="K22" s="9"/>
      <c r="L22" s="10">
        <v>0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>
        <v>0</v>
      </c>
      <c r="I23" s="9">
        <f t="shared" si="0"/>
        <v>0</v>
      </c>
      <c r="J23" s="10">
        <v>0</v>
      </c>
      <c r="K23" s="9"/>
      <c r="L23" s="10">
        <v>0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>
        <v>0</v>
      </c>
      <c r="I24" s="9">
        <f t="shared" si="0"/>
        <v>0</v>
      </c>
      <c r="J24" s="10">
        <v>0</v>
      </c>
      <c r="K24" s="9"/>
      <c r="L24" s="10">
        <v>0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>
        <v>0</v>
      </c>
      <c r="I25" s="9">
        <f t="shared" si="0"/>
        <v>0</v>
      </c>
      <c r="J25" s="10">
        <v>0</v>
      </c>
      <c r="K25" s="9"/>
      <c r="L25" s="10">
        <v>0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>
        <v>0</v>
      </c>
      <c r="I26" s="9">
        <f t="shared" si="0"/>
        <v>0</v>
      </c>
      <c r="J26" s="10">
        <v>0</v>
      </c>
      <c r="K26" s="9"/>
      <c r="L26" s="10">
        <v>0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>
        <v>0</v>
      </c>
      <c r="I27" s="9">
        <f t="shared" si="0"/>
        <v>0</v>
      </c>
      <c r="J27" s="10">
        <v>0</v>
      </c>
      <c r="K27" s="9"/>
      <c r="L27" s="10">
        <v>0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84</v>
      </c>
      <c r="G28" s="17">
        <f>SUM(G14:G27)</f>
        <v>0</v>
      </c>
      <c r="H28" s="18">
        <f>SUM(F28:G28)/E28</f>
        <v>0.84848484848484851</v>
      </c>
      <c r="I28" s="17">
        <f t="shared" si="0"/>
        <v>15</v>
      </c>
      <c r="J28" s="18">
        <f t="shared" si="2"/>
        <v>0.15151515151515152</v>
      </c>
      <c r="K28" s="17">
        <f>SUM(K14:K27)</f>
        <v>0</v>
      </c>
      <c r="L28" s="18">
        <f t="shared" si="1"/>
        <v>0</v>
      </c>
      <c r="M28" s="17">
        <f>AVERAGE(M14:M27)</f>
        <v>71.25</v>
      </c>
      <c r="N28" s="19">
        <f>AVERAGE(N14:N27)</f>
        <v>0.72249999999999992</v>
      </c>
    </row>
    <row r="29" spans="1:14" x14ac:dyDescent="0.2">
      <c r="I29" s="1">
        <v>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Normal="10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CONTABILIDAD FINANCIERA </v>
      </c>
      <c r="B14" s="9" t="s">
        <v>38</v>
      </c>
      <c r="C14" s="9" t="s">
        <v>46</v>
      </c>
      <c r="D14" s="9" t="str">
        <f>'1'!D14</f>
        <v>ISC</v>
      </c>
      <c r="E14" s="9">
        <f>'1'!E14</f>
        <v>34</v>
      </c>
      <c r="F14" s="9">
        <v>31</v>
      </c>
      <c r="G14" s="9"/>
      <c r="H14" s="10">
        <v>0</v>
      </c>
      <c r="I14" s="9">
        <f t="shared" ref="I14:I30" si="0">(E14-SUM(F14:G14))-K14</f>
        <v>3</v>
      </c>
      <c r="J14" s="10">
        <v>0</v>
      </c>
      <c r="K14" s="9"/>
      <c r="L14" s="10">
        <f t="shared" ref="L14:L30" si="1">K14/E14</f>
        <v>0</v>
      </c>
      <c r="M14" s="9">
        <v>73</v>
      </c>
      <c r="N14" s="15">
        <v>0.85</v>
      </c>
    </row>
    <row r="15" spans="1:14" s="11" customFormat="1" x14ac:dyDescent="0.2">
      <c r="A15" s="9" t="s">
        <v>40</v>
      </c>
      <c r="B15" s="9" t="s">
        <v>50</v>
      </c>
      <c r="C15" s="9" t="s">
        <v>46</v>
      </c>
      <c r="D15" s="9" t="s">
        <v>41</v>
      </c>
      <c r="E15" s="9">
        <v>34</v>
      </c>
      <c r="F15" s="9">
        <v>31</v>
      </c>
      <c r="G15" s="9"/>
      <c r="H15" s="10">
        <v>0</v>
      </c>
      <c r="I15" s="9">
        <v>3</v>
      </c>
      <c r="J15" s="10">
        <v>0</v>
      </c>
      <c r="K15" s="9"/>
      <c r="L15" s="10">
        <v>0</v>
      </c>
      <c r="M15" s="9">
        <v>74</v>
      </c>
      <c r="N15" s="15">
        <v>0.88</v>
      </c>
    </row>
    <row r="16" spans="1:14" s="11" customFormat="1" x14ac:dyDescent="0.2">
      <c r="A16" s="9" t="str">
        <f>'1'!A15</f>
        <v xml:space="preserve">CONTABILIDAD FINANCIERA </v>
      </c>
      <c r="B16" s="9" t="s">
        <v>38</v>
      </c>
      <c r="C16" s="9" t="s">
        <v>47</v>
      </c>
      <c r="D16" s="9" t="str">
        <f>'1'!D15</f>
        <v>ISC</v>
      </c>
      <c r="E16" s="9">
        <f>'1'!E15</f>
        <v>20</v>
      </c>
      <c r="F16" s="9">
        <v>12</v>
      </c>
      <c r="G16" s="9"/>
      <c r="H16" s="10">
        <v>0</v>
      </c>
      <c r="I16" s="9">
        <f t="shared" si="0"/>
        <v>8</v>
      </c>
      <c r="J16" s="10">
        <v>0</v>
      </c>
      <c r="K16" s="9"/>
      <c r="L16" s="10">
        <f t="shared" si="1"/>
        <v>0</v>
      </c>
      <c r="M16" s="9">
        <v>49</v>
      </c>
      <c r="N16" s="15">
        <v>0.6</v>
      </c>
    </row>
    <row r="17" spans="1:14" s="11" customFormat="1" x14ac:dyDescent="0.2">
      <c r="A17" s="9" t="s">
        <v>40</v>
      </c>
      <c r="B17" s="9" t="s">
        <v>50</v>
      </c>
      <c r="C17" s="9" t="s">
        <v>47</v>
      </c>
      <c r="D17" s="9" t="s">
        <v>41</v>
      </c>
      <c r="E17" s="9">
        <v>20</v>
      </c>
      <c r="F17" s="9">
        <v>15</v>
      </c>
      <c r="G17" s="9"/>
      <c r="H17" s="10">
        <v>0</v>
      </c>
      <c r="I17" s="9">
        <v>5</v>
      </c>
      <c r="J17" s="10">
        <v>0</v>
      </c>
      <c r="K17" s="9"/>
      <c r="L17" s="10">
        <v>0</v>
      </c>
      <c r="M17" s="9">
        <v>55</v>
      </c>
      <c r="N17" s="15">
        <v>0.75</v>
      </c>
    </row>
    <row r="18" spans="1:14" s="11" customFormat="1" x14ac:dyDescent="0.2">
      <c r="A18" s="9" t="str">
        <f>'1'!A16</f>
        <v>ADMINISTRACION FINANCIERA I</v>
      </c>
      <c r="B18" s="9" t="s">
        <v>38</v>
      </c>
      <c r="C18" s="9" t="s">
        <v>48</v>
      </c>
      <c r="D18" s="9" t="s">
        <v>43</v>
      </c>
      <c r="E18" s="9">
        <v>7</v>
      </c>
      <c r="F18" s="9">
        <v>7</v>
      </c>
      <c r="G18" s="9"/>
      <c r="H18" s="10">
        <f t="shared" ref="H18:H19" si="2">F18/E18</f>
        <v>1</v>
      </c>
      <c r="I18" s="9">
        <f t="shared" si="0"/>
        <v>0</v>
      </c>
      <c r="J18" s="10">
        <f t="shared" ref="J18:J30" si="3">I18/E18</f>
        <v>0</v>
      </c>
      <c r="K18" s="9"/>
      <c r="L18" s="10">
        <f t="shared" si="1"/>
        <v>0</v>
      </c>
      <c r="M18" s="9">
        <v>84</v>
      </c>
      <c r="N18" s="15">
        <v>0.43</v>
      </c>
    </row>
    <row r="19" spans="1:14" s="11" customFormat="1" x14ac:dyDescent="0.2">
      <c r="A19" s="9" t="str">
        <f>'1'!A17</f>
        <v>E-COMMERCE</v>
      </c>
      <c r="B19" s="9" t="s">
        <v>38</v>
      </c>
      <c r="C19" s="9" t="s">
        <v>49</v>
      </c>
      <c r="D19" s="9" t="str">
        <f>'1'!D16</f>
        <v>L.A.</v>
      </c>
      <c r="E19" s="9">
        <v>38</v>
      </c>
      <c r="F19" s="9">
        <v>38</v>
      </c>
      <c r="G19" s="9"/>
      <c r="H19" s="10">
        <f t="shared" si="2"/>
        <v>1</v>
      </c>
      <c r="I19" s="9">
        <f t="shared" si="0"/>
        <v>0</v>
      </c>
      <c r="J19" s="10">
        <f t="shared" si="3"/>
        <v>0</v>
      </c>
      <c r="K19" s="9"/>
      <c r="L19" s="10">
        <f t="shared" si="1"/>
        <v>0</v>
      </c>
      <c r="M19" s="9">
        <v>79</v>
      </c>
      <c r="N19" s="15">
        <v>0.95</v>
      </c>
    </row>
    <row r="20" spans="1:14" s="11" customFormat="1" x14ac:dyDescent="0.2">
      <c r="A20" s="9">
        <v>0</v>
      </c>
      <c r="B20" s="9"/>
      <c r="C20" s="9">
        <v>0</v>
      </c>
      <c r="D20" s="9">
        <v>0</v>
      </c>
      <c r="E20" s="9">
        <v>0</v>
      </c>
      <c r="F20" s="9"/>
      <c r="G20" s="9"/>
      <c r="H20" s="10">
        <v>0</v>
      </c>
      <c r="I20" s="9">
        <f t="shared" si="0"/>
        <v>0</v>
      </c>
      <c r="J20" s="10">
        <v>0</v>
      </c>
      <c r="K20" s="9"/>
      <c r="L20" s="10">
        <v>0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>
        <v>0</v>
      </c>
      <c r="I21" s="9">
        <f t="shared" si="0"/>
        <v>0</v>
      </c>
      <c r="J21" s="10">
        <v>0</v>
      </c>
      <c r="K21" s="9"/>
      <c r="L21" s="10">
        <v>0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>
        <v>0</v>
      </c>
      <c r="I22" s="9">
        <f t="shared" si="0"/>
        <v>0</v>
      </c>
      <c r="J22" s="10">
        <v>0</v>
      </c>
      <c r="K22" s="9"/>
      <c r="L22" s="10">
        <v>0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>
        <v>0</v>
      </c>
      <c r="I23" s="9">
        <f t="shared" si="0"/>
        <v>0</v>
      </c>
      <c r="J23" s="10">
        <v>0</v>
      </c>
      <c r="K23" s="9"/>
      <c r="L23" s="10">
        <v>0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>
        <v>0</v>
      </c>
      <c r="I24" s="9">
        <f t="shared" si="0"/>
        <v>0</v>
      </c>
      <c r="J24" s="10">
        <v>0</v>
      </c>
      <c r="K24" s="9"/>
      <c r="L24" s="10">
        <v>0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>
        <v>0</v>
      </c>
      <c r="I25" s="9">
        <f t="shared" si="0"/>
        <v>0</v>
      </c>
      <c r="J25" s="10">
        <v>0</v>
      </c>
      <c r="K25" s="9"/>
      <c r="L25" s="10">
        <v>0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>
        <v>0</v>
      </c>
      <c r="I26" s="9">
        <f t="shared" si="0"/>
        <v>0</v>
      </c>
      <c r="J26" s="10">
        <v>0</v>
      </c>
      <c r="K26" s="9"/>
      <c r="L26" s="10">
        <v>0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>
        <v>0</v>
      </c>
      <c r="I27" s="9">
        <f t="shared" si="0"/>
        <v>0</v>
      </c>
      <c r="J27" s="10">
        <v>0</v>
      </c>
      <c r="K27" s="9"/>
      <c r="L27" s="10">
        <v>0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>
        <v>0</v>
      </c>
      <c r="I28" s="9">
        <f t="shared" si="0"/>
        <v>0</v>
      </c>
      <c r="J28" s="10">
        <v>0</v>
      </c>
      <c r="K28" s="9"/>
      <c r="L28" s="10">
        <v>0</v>
      </c>
      <c r="M28" s="9"/>
      <c r="N28" s="15"/>
    </row>
    <row r="29" spans="1:14" s="11" customFormat="1" ht="16.5" customHeigh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>
        <v>0</v>
      </c>
      <c r="I29" s="9">
        <f t="shared" si="0"/>
        <v>0</v>
      </c>
      <c r="J29" s="10">
        <v>0</v>
      </c>
      <c r="K29" s="9"/>
      <c r="L29" s="10">
        <v>0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153</v>
      </c>
      <c r="F30" s="17">
        <f>SUM(F14:F29)</f>
        <v>134</v>
      </c>
      <c r="G30" s="17">
        <f>SUM(G14:G29)</f>
        <v>0</v>
      </c>
      <c r="H30" s="18">
        <f>SUM(F30:G30)/E30</f>
        <v>0.87581699346405228</v>
      </c>
      <c r="I30" s="17">
        <f t="shared" si="0"/>
        <v>19</v>
      </c>
      <c r="J30" s="18">
        <f t="shared" si="3"/>
        <v>0.12418300653594772</v>
      </c>
      <c r="K30" s="17">
        <f>SUM(K14:K29)</f>
        <v>0</v>
      </c>
      <c r="L30" s="18">
        <f t="shared" si="1"/>
        <v>0</v>
      </c>
      <c r="M30" s="17">
        <f>AVERAGE(M14:M29)</f>
        <v>69</v>
      </c>
      <c r="N30" s="19">
        <f>AVERAGE(N14:N29)</f>
        <v>0.74333333333333329</v>
      </c>
    </row>
    <row r="32" spans="1:14" ht="120" customHeight="1" x14ac:dyDescent="0.2">
      <c r="A32" s="29" t="s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4" spans="1:10" x14ac:dyDescent="0.2">
      <c r="A34" s="12"/>
    </row>
    <row r="35" spans="1:10" x14ac:dyDescent="0.2">
      <c r="B35" s="36" t="s">
        <v>27</v>
      </c>
      <c r="C35" s="36"/>
      <c r="D35" s="36"/>
      <c r="G35" s="21" t="s">
        <v>28</v>
      </c>
      <c r="H35" s="21"/>
      <c r="I35" s="21"/>
      <c r="J35" s="21"/>
    </row>
    <row r="36" spans="1:10" ht="62.25" customHeight="1" x14ac:dyDescent="0.2">
      <c r="B36" s="37"/>
      <c r="C36" s="37"/>
      <c r="D36" s="37"/>
      <c r="G36" s="33"/>
      <c r="H36" s="33"/>
      <c r="I36" s="33"/>
      <c r="J36" s="33"/>
    </row>
    <row r="37" spans="1:10" hidden="1" x14ac:dyDescent="0.2">
      <c r="A37" s="38" t="e">
        <v>#REF!</v>
      </c>
      <c r="B37" s="38"/>
      <c r="C37" s="6"/>
      <c r="E37" s="38"/>
      <c r="F37" s="38"/>
      <c r="G37" s="38"/>
      <c r="H37" s="38"/>
    </row>
    <row r="38" spans="1:10" hidden="1" x14ac:dyDescent="0.2"/>
    <row r="39" spans="1:10" ht="45" customHeight="1" x14ac:dyDescent="0.2">
      <c r="B39" s="41" t="str">
        <f>B10</f>
        <v>MCA. LILIANA IRASEMA AGUIRRE CARDOZA</v>
      </c>
      <c r="C39" s="41"/>
      <c r="D39" s="41"/>
      <c r="E39" s="13"/>
      <c r="F39" s="13"/>
      <c r="G39" s="41" t="s">
        <v>37</v>
      </c>
      <c r="H39" s="41"/>
      <c r="I39" s="41"/>
      <c r="J39" s="41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CONTABILIDAD FINANCIERA </v>
      </c>
      <c r="B14" s="9"/>
      <c r="C14" s="9" t="s">
        <v>46</v>
      </c>
      <c r="D14" s="9" t="str">
        <f>'1'!D14</f>
        <v>ISC</v>
      </c>
      <c r="E14" s="9">
        <f>'1'!E14</f>
        <v>34</v>
      </c>
      <c r="F14" s="9">
        <v>8</v>
      </c>
      <c r="G14" s="9">
        <v>23</v>
      </c>
      <c r="H14" s="10">
        <v>0.91</v>
      </c>
      <c r="I14" s="9">
        <v>3</v>
      </c>
      <c r="J14" s="10">
        <f t="shared" ref="J14:J28" si="0">I14/E14</f>
        <v>8.8235294117647065E-2</v>
      </c>
      <c r="K14" s="9"/>
      <c r="L14" s="10">
        <f t="shared" ref="L14:L28" si="1">K14/E14</f>
        <v>0</v>
      </c>
      <c r="M14" s="9">
        <v>74</v>
      </c>
      <c r="N14" s="15">
        <v>0.82</v>
      </c>
    </row>
    <row r="15" spans="1:14" s="11" customFormat="1" x14ac:dyDescent="0.2">
      <c r="A15" s="9" t="str">
        <f>'1'!A15</f>
        <v xml:space="preserve">CONTABILIDAD FINANCIERA </v>
      </c>
      <c r="B15" s="9"/>
      <c r="C15" s="9" t="s">
        <v>47</v>
      </c>
      <c r="D15" s="9" t="str">
        <f>'1'!D15</f>
        <v>ISC</v>
      </c>
      <c r="E15" s="9">
        <f>'1'!E15</f>
        <v>20</v>
      </c>
      <c r="F15" s="9">
        <v>3</v>
      </c>
      <c r="G15" s="9">
        <v>11</v>
      </c>
      <c r="H15" s="10">
        <v>0.7</v>
      </c>
      <c r="I15" s="9">
        <f t="shared" ref="I15:I28" si="2">(E15-SUM(F15:G15))-K15</f>
        <v>6</v>
      </c>
      <c r="J15" s="10">
        <f t="shared" si="0"/>
        <v>0.3</v>
      </c>
      <c r="K15" s="9"/>
      <c r="L15" s="10">
        <f t="shared" si="1"/>
        <v>0</v>
      </c>
      <c r="M15" s="9">
        <v>58</v>
      </c>
      <c r="N15" s="15">
        <v>0.7</v>
      </c>
    </row>
    <row r="16" spans="1:14" s="11" customFormat="1" x14ac:dyDescent="0.2">
      <c r="A16" s="9" t="str">
        <f>'1'!A16</f>
        <v>ADMINISTRACION FINANCIERA I</v>
      </c>
      <c r="B16" s="9"/>
      <c r="C16" s="9" t="s">
        <v>48</v>
      </c>
      <c r="D16" s="9" t="s">
        <v>43</v>
      </c>
      <c r="E16" s="9">
        <v>7</v>
      </c>
      <c r="F16" s="9">
        <v>6</v>
      </c>
      <c r="G16" s="9">
        <v>1</v>
      </c>
      <c r="H16" s="10">
        <v>1</v>
      </c>
      <c r="I16" s="9">
        <f t="shared" si="2"/>
        <v>0</v>
      </c>
      <c r="J16" s="10">
        <f t="shared" si="0"/>
        <v>0</v>
      </c>
      <c r="K16" s="9"/>
      <c r="L16" s="10">
        <f t="shared" si="1"/>
        <v>0</v>
      </c>
      <c r="M16" s="9">
        <v>88</v>
      </c>
      <c r="N16" s="15">
        <v>0.2</v>
      </c>
    </row>
    <row r="17" spans="1:14" s="11" customFormat="1" x14ac:dyDescent="0.2">
      <c r="A17" s="9" t="str">
        <f>'1'!A17</f>
        <v>E-COMMERCE</v>
      </c>
      <c r="B17" s="9"/>
      <c r="C17" s="9" t="s">
        <v>49</v>
      </c>
      <c r="D17" s="9" t="str">
        <f>'1'!D16</f>
        <v>L.A.</v>
      </c>
      <c r="E17" s="9">
        <v>38</v>
      </c>
      <c r="F17" s="9">
        <v>38</v>
      </c>
      <c r="G17" s="9">
        <v>0</v>
      </c>
      <c r="H17" s="10">
        <f t="shared" ref="H17" si="3">F17/E17</f>
        <v>1</v>
      </c>
      <c r="I17" s="9">
        <f t="shared" si="2"/>
        <v>0</v>
      </c>
      <c r="J17" s="10">
        <f t="shared" si="0"/>
        <v>0</v>
      </c>
      <c r="K17" s="9"/>
      <c r="L17" s="10">
        <f t="shared" si="1"/>
        <v>0</v>
      </c>
      <c r="M17" s="9">
        <v>86</v>
      </c>
      <c r="N17" s="15">
        <v>0.89</v>
      </c>
    </row>
    <row r="18" spans="1:14" s="11" customFormat="1" x14ac:dyDescent="0.2">
      <c r="A18" s="9">
        <v>0</v>
      </c>
      <c r="B18" s="9"/>
      <c r="C18" s="9">
        <v>0</v>
      </c>
      <c r="D18" s="9">
        <v>0</v>
      </c>
      <c r="E18" s="9">
        <v>0</v>
      </c>
      <c r="F18" s="9"/>
      <c r="G18" s="9"/>
      <c r="H18" s="10">
        <v>0</v>
      </c>
      <c r="I18" s="9">
        <f t="shared" si="2"/>
        <v>0</v>
      </c>
      <c r="J18" s="10">
        <v>0</v>
      </c>
      <c r="K18" s="9"/>
      <c r="L18" s="10">
        <v>0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>
        <v>0</v>
      </c>
      <c r="I19" s="9">
        <f t="shared" si="2"/>
        <v>0</v>
      </c>
      <c r="J19" s="10">
        <v>0</v>
      </c>
      <c r="K19" s="9"/>
      <c r="L19" s="10">
        <v>0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>
        <v>0</v>
      </c>
      <c r="I20" s="9">
        <f t="shared" si="2"/>
        <v>0</v>
      </c>
      <c r="J20" s="10">
        <v>0</v>
      </c>
      <c r="K20" s="9"/>
      <c r="L20" s="10">
        <v>0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>
        <v>0</v>
      </c>
      <c r="I21" s="9">
        <f t="shared" si="2"/>
        <v>0</v>
      </c>
      <c r="J21" s="10">
        <v>0</v>
      </c>
      <c r="K21" s="9"/>
      <c r="L21" s="10">
        <v>0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>
        <v>0</v>
      </c>
      <c r="I22" s="9">
        <f t="shared" si="2"/>
        <v>0</v>
      </c>
      <c r="J22" s="10">
        <v>0</v>
      </c>
      <c r="K22" s="9"/>
      <c r="L22" s="10">
        <v>0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>
        <v>0</v>
      </c>
      <c r="I23" s="9">
        <f t="shared" si="2"/>
        <v>0</v>
      </c>
      <c r="J23" s="10">
        <v>0</v>
      </c>
      <c r="K23" s="9"/>
      <c r="L23" s="10">
        <v>0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>
        <v>0</v>
      </c>
      <c r="I24" s="9">
        <f t="shared" si="2"/>
        <v>0</v>
      </c>
      <c r="J24" s="10">
        <v>0</v>
      </c>
      <c r="K24" s="9"/>
      <c r="L24" s="10">
        <v>0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>
        <v>0</v>
      </c>
      <c r="I25" s="9">
        <f t="shared" si="2"/>
        <v>0</v>
      </c>
      <c r="J25" s="10">
        <v>0</v>
      </c>
      <c r="K25" s="9"/>
      <c r="L25" s="10">
        <v>0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>
        <v>0</v>
      </c>
      <c r="I26" s="9">
        <f t="shared" si="2"/>
        <v>0</v>
      </c>
      <c r="J26" s="10">
        <v>0</v>
      </c>
      <c r="K26" s="9"/>
      <c r="L26" s="10">
        <v>0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>
        <v>0</v>
      </c>
      <c r="I27" s="9">
        <f t="shared" si="2"/>
        <v>0</v>
      </c>
      <c r="J27" s="10">
        <v>0</v>
      </c>
      <c r="K27" s="9"/>
      <c r="L27" s="10">
        <v>0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55</v>
      </c>
      <c r="G28" s="17">
        <f>SUM(G14:G27)</f>
        <v>35</v>
      </c>
      <c r="H28" s="18">
        <f>SUM(F28:G28)/E28</f>
        <v>0.90909090909090906</v>
      </c>
      <c r="I28" s="17">
        <f t="shared" si="2"/>
        <v>9</v>
      </c>
      <c r="J28" s="18">
        <f t="shared" si="0"/>
        <v>9.0909090909090912E-2</v>
      </c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0.65249999999999997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42"/>
      <c r="C34" s="42"/>
      <c r="D34" s="42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Liliana Irasema</cp:lastModifiedBy>
  <cp:revision/>
  <cp:lastPrinted>2022-10-12T03:51:57Z</cp:lastPrinted>
  <dcterms:created xsi:type="dcterms:W3CDTF">2021-11-22T14:45:25Z</dcterms:created>
  <dcterms:modified xsi:type="dcterms:W3CDTF">2023-07-04T05:33:44Z</dcterms:modified>
  <cp:category/>
  <cp:contentStatus/>
</cp:coreProperties>
</file>